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6" activeTab="10"/>
  </bookViews>
  <sheets>
    <sheet name="批复表封面" sheetId="1" r:id="rId1"/>
    <sheet name="批复表1-部门收支总表" sheetId="2" r:id="rId2"/>
    <sheet name="批复表2_部门收入总表" sheetId="3" r:id="rId3"/>
    <sheet name="批复表3_部门支出总表" sheetId="4" r:id="rId4"/>
    <sheet name="批复表4_财政拨款收支总表" sheetId="5" r:id="rId5"/>
    <sheet name="批复表5-一般公共预算支出表" sheetId="6" r:id="rId6"/>
    <sheet name="批复表6_政府性基金预算支出表" sheetId="7" r:id="rId7"/>
    <sheet name="批复表7_国有资本经营预算支出表" sheetId="8" r:id="rId8"/>
    <sheet name="批复表8_一般公共预算基本支出表" sheetId="9" r:id="rId9"/>
    <sheet name="批复表9_财政拨款预算“三公”经费支出表" sheetId="10" r:id="rId10"/>
    <sheet name="Sheet1" sheetId="23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<sst xmlns="http://schemas.openxmlformats.org/spreadsheetml/2006/main" count="344" uniqueCount="198">
  <si>
    <t>附件1</t>
  </si>
  <si>
    <t>单位代码：160206</t>
  </si>
  <si>
    <t>国家中医药管理局机关服务中心</t>
  </si>
  <si>
    <t>2025年预算批复表</t>
  </si>
  <si>
    <t>批复表1</t>
  </si>
  <si>
    <t>部门收支总表</t>
  </si>
  <si>
    <t>单位：万元</t>
  </si>
  <si>
    <t>收      入</t>
  </si>
  <si>
    <t>支      出</t>
  </si>
  <si>
    <t>项目</t>
  </si>
  <si>
    <t>预算数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</si>
  <si>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</si>
  <si>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</si>
  <si>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</si>
  <si>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</si>
  <si>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</si>
  <si>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三、节能环保支出</t>
  </si>
  <si>
    <t>四、事业收入</t>
  </si>
  <si>
    <t>四、住房保障支出</t>
  </si>
  <si>
    <t>五、事业单位经营收入</t>
  </si>
  <si>
    <t/>
  </si>
  <si>
    <t>六、其他收入</t>
  </si>
  <si>
    <t>本年收入合计</t>
  </si>
  <si>
    <t>本年支出合计</t>
  </si>
  <si>
    <t>使用非财政拨款结余</t>
  </si>
  <si>
    <t>结转下年（非财政拨款）</t>
  </si>
  <si>
    <t>上年结转</t>
  </si>
  <si>
    <t>收    入    总    计</t>
  </si>
  <si>
    <t>支    出    总    计</t>
  </si>
  <si>
    <t>批复表2</t>
  </si>
  <si>
    <t>部门收入总表</t>
  </si>
  <si>
    <t>单位名称</t>
  </si>
  <si>
    <t>合计</t>
  </si>
  <si>
    <t>本年收入</t>
  </si>
  <si>
    <t>小计</t>
  </si>
  <si>
    <t>一般公共预算结转资金</t>
  </si>
  <si>
    <t>政府性基金预算结转资金</t>
  </si>
  <si>
    <t>国有资本经营预算结转资金</t>
  </si>
  <si>
    <t>财政专户管理资金</t>
  </si>
  <si>
    <t>其他资金</t>
  </si>
  <si>
    <t>一般公共预算拨款</t>
  </si>
  <si>
    <t>政府性基金预算拨款</t>
  </si>
  <si>
    <t>国有资本经营预算拨款</t>
  </si>
  <si>
    <t>事业收入</t>
  </si>
  <si>
    <t>事业单位经营收入</t>
  </si>
  <si>
    <t>上级补助
收入</t>
  </si>
  <si>
    <t>附属单位
上缴收入</t>
  </si>
  <si>
    <t>其他收入</t>
  </si>
  <si>
    <t>金额</t>
  </si>
  <si>
    <t>其中：财政专户管理资金</t>
  </si>
  <si>
    <t>批复表3</t>
  </si>
  <si>
    <t>部门支出总表</t>
  </si>
  <si>
    <t>科目代码</t>
  </si>
  <si>
    <t>科目名称</t>
  </si>
  <si>
    <t>基本支出</t>
  </si>
  <si>
    <t>项目支出</t>
  </si>
  <si>
    <t>上缴上级支出</t>
  </si>
  <si>
    <t>事业单位经营支出</t>
  </si>
  <si>
    <t>对附属单位补助支出</t>
  </si>
  <si>
    <t>208</t>
  </si>
  <si>
    <t>社会保障和就业支出</t>
  </si>
  <si>
    <t xml:space="preserve">  20805</t>
  </si>
  <si>
    <t xml:space="preserve">  行政事业单位养老支出</t>
  </si>
  <si>
    <t xml:space="preserve">    2080502</t>
  </si>
  <si>
    <t xml:space="preserve">    事业单位离退休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</si>
  <si>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</si>
  <si>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</si>
  <si>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</si>
  <si>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</si>
  <si>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>210</t>
  </si>
  <si>
    <t>卫生健康支出</t>
  </si>
  <si>
    <t xml:space="preserve">  21017</t>
  </si>
  <si>
    <t xml:space="preserve">  中医药事务</t>
  </si>
  <si>
    <t xml:space="preserve">    2101703</t>
  </si>
  <si>
    <t xml:space="preserve">    机关服务</t>
  </si>
  <si>
    <t>211</t>
  </si>
  <si>
    <t>节能环保支出</t>
  </si>
  <si>
    <t xml:space="preserve">  21110</t>
  </si>
  <si>
    <t xml:space="preserve">  能源节约利用</t>
  </si>
  <si>
    <t xml:space="preserve">    2111001</t>
  </si>
  <si>
    <t xml:space="preserve">    能源节约利用</t>
  </si>
  <si>
    <t>221</t>
  </si>
  <si>
    <t>住房保障支出</t>
  </si>
  <si>
    <t xml:space="preserve">  22102</t>
  </si>
  <si>
    <t xml:space="preserve">  住房改革支出</t>
  </si>
  <si>
    <t xml:space="preserve">    2210201</t>
  </si>
  <si>
    <t xml:space="preserve">    住房公积金</t>
  </si>
  <si>
    <t xml:space="preserve">    2210202</t>
  </si>
  <si>
    <t xml:space="preserve">    提租补贴</t>
  </si>
  <si>
    <t xml:space="preserve">    2210203</t>
  </si>
  <si>
    <t xml:space="preserve">    购房补贴</t>
  </si>
  <si>
    <t>合        计</t>
  </si>
  <si>
    <t>批复表4</t>
  </si>
  <si>
    <t>财政拨款收支总表</t>
  </si>
  <si>
    <t>项    目</t>
  </si>
  <si>
    <t>一、本年收入</t>
  </si>
  <si>
    <t>一、本年支出</t>
  </si>
  <si>
    <t>（一）一般公共预算拨款</t>
  </si>
  <si>
    <t>（一）社会保障和就业支出</t>
  </si>
  <si>
    <t>（二）政府性基金预算拨款</t>
  </si>
  <si>
    <t>（二）卫生健康支出</t>
  </si>
  <si>
    <t>（三）国有资本经营预算拨款</t>
  </si>
  <si>
    <t>（三）节能环保支出</t>
  </si>
  <si>
    <t>（四）住房保障支出</t>
  </si>
  <si>
    <t>二、上年结转</t>
  </si>
  <si>
    <t xml:space="preserve">     收    入    总    计</t>
  </si>
  <si>
    <t xml:space="preserve">     支    出    总    计</t>
  </si>
  <si>
    <t>批复表5</t>
  </si>
  <si>
    <t>一般公共预算支出表</t>
  </si>
  <si>
    <t>本年一般公共预算支出</t>
  </si>
  <si>
    <t>人员经费</t>
  </si>
  <si>
    <t>公用经费</t>
  </si>
  <si>
    <t>合               计</t>
  </si>
  <si>
    <t>批复表6</t>
  </si>
  <si>
    <t>政府性基金预算支出表</t>
  </si>
  <si>
    <t>本年政府性基金预算支出</t>
  </si>
  <si>
    <t>批复表7</t>
  </si>
  <si>
    <t>国有资本经营预算支出表</t>
  </si>
  <si>
    <t>本年国有资本经营预算支出</t>
  </si>
  <si>
    <t>批复表8</t>
  </si>
  <si>
    <t>一般公共预算基本支出表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</si>
  <si>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</si>
  <si>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</si>
  <si>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</si>
  <si>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</si>
  <si>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</si>
  <si>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</si>
  <si>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</si>
  <si>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</si>
  <si>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30108</t>
  </si>
  <si>
    <t>机关事业单位基本养老保险缴费</t>
  </si>
  <si>
    <t>30109</t>
  </si>
  <si>
    <t>职业年金缴费</t>
  </si>
  <si>
    <t>30113</t>
  </si>
  <si>
    <t>住房公积金</t>
  </si>
  <si>
    <t>303</t>
  </si>
  <si>
    <t>对个人和家庭的补助</t>
  </si>
  <si>
    <t>30302</t>
  </si>
  <si>
    <t>退休费</t>
  </si>
  <si>
    <t>批复表9</t>
  </si>
  <si>
    <t>财政拨款预算“三公”经费支出表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</si>
  <si>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</si>
  <si>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</si>
  <si>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</si>
  <si>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</si>
  <si>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</si>
  <si>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</si>
  <si>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中央国家机关充电基础设施项目绩效目标表</t>
  </si>
  <si>
    <t>（2025年度）</t>
  </si>
  <si>
    <t>项目名称</t>
  </si>
  <si>
    <t>中央国家机关充电基础设施</t>
  </si>
  <si>
    <t>主管部门及代码</t>
  </si>
  <si>
    <t>[160]国家中医药管理局</t>
  </si>
  <si>
    <t>实施单位</t>
  </si>
  <si>
    <t>项目资金
（万元）</t>
  </si>
  <si>
    <t xml:space="preserve"> 年度资金总额：</t>
  </si>
  <si>
    <t>23.20</t>
  </si>
  <si>
    <t>执行率
分值
（10）</t>
  </si>
  <si>
    <t xml:space="preserve">    其中：财政拨款</t>
  </si>
  <si>
    <t xml:space="preserve">          上年结转</t>
  </si>
  <si>
    <t>-</t>
  </si>
  <si>
    <t xml:space="preserve">          其他资金</t>
  </si>
  <si>
    <t>年
度
总
体
目
标</t>
  </si>
  <si>
    <t>落实关于新能源汽车推广的相关政策，促进单位内员工使用新能源汽车，达到节能减排的目的，同时安装充电桩改善单位内部环境，更好地为单位和员工服务。</t>
  </si>
  <si>
    <t>绩
效
指
标</t>
  </si>
  <si>
    <t>一级
指标</t>
  </si>
  <si>
    <t>二级指标</t>
  </si>
  <si>
    <t>三级指标</t>
  </si>
  <si>
    <t>指标值</t>
  </si>
  <si>
    <t>分值
（90）</t>
  </si>
  <si>
    <t>成本指标</t>
  </si>
  <si>
    <t>经济成本指标</t>
  </si>
  <si>
    <t>单台充电桩建设成本</t>
  </si>
  <si>
    <t>≤5.8万元</t>
  </si>
  <si>
    <t>20</t>
  </si>
  <si>
    <t>产出指标</t>
  </si>
  <si>
    <t>数量指标</t>
  </si>
  <si>
    <t>建设充电桩数量</t>
  </si>
  <si>
    <t>≥4台</t>
  </si>
  <si>
    <t>15</t>
  </si>
  <si>
    <t>质量指标</t>
  </si>
  <si>
    <t>工程质量验收通过率</t>
  </si>
  <si>
    <t>≥100%</t>
  </si>
  <si>
    <t>10</t>
  </si>
  <si>
    <t>时效指标</t>
  </si>
  <si>
    <t>项目完成验收时间</t>
  </si>
  <si>
    <t>≤2025年11月30日月</t>
  </si>
  <si>
    <t>效益指标</t>
  </si>
  <si>
    <t>社会效益指标</t>
  </si>
  <si>
    <t>为单位员工提供便利服务，促进履职工作的日常开展</t>
  </si>
  <si>
    <t>优（为单位和员工提供能源车充电环境，促进新能源车的使用）月</t>
  </si>
  <si>
    <t>生态效益指标</t>
  </si>
  <si>
    <t>节能减排</t>
  </si>
  <si>
    <t xml:space="preserve">优，通过充电桩的安装，保障使用新能源汽车的员工正常充电，促进自身工作的顺利开展 </t>
  </si>
  <si>
    <t>满意度
指标</t>
  </si>
  <si>
    <t>服务对象
满意度指标</t>
  </si>
  <si>
    <t>员工满意度</t>
  </si>
  <si>
    <t>≥90%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</si>
</sst>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=0]&quot;&quot;;#,##0.00&quot;&quot;"/>
  </numFmts>
  <fonts count="48">
    <font>
      <sz val="10"/>
      <name val="Calibri"/>
      <charset val="134"/>
    </font>
    <font>
      <sz val="12"/>
      <name val="宋体"/>
      <charset val="134"/>
    </font>
    <font>
      <sz val="18"/>
      <name val="宋体"/>
      <charset val="134"/>
    </font>
    <font>
      <sz val="16"/>
      <name val="黑体"/>
      <charset val="134"/>
    </font>
    <font>
      <sz val="11"/>
      <name val="宋体"/>
      <charset val="134"/>
    </font>
    <font>
      <sz val="10"/>
      <color rgb="FF000000"/>
      <name val="宋体"/>
      <charset val="134"/>
    </font>
    <font>
      <b/>
      <sz val="24"/>
      <color rgb="FF000000"/>
      <name val="宋体"/>
      <charset val="134"/>
    </font>
    <font>
      <sz val="10"/>
      <color rgb="FF000000"/>
      <name val="微软雅黑"/>
      <charset val="134"/>
    </font>
    <font>
      <sz val="10"/>
      <color rgb="FF000000"/>
      <name val="Arial"/>
      <charset val="134"/>
    </font>
    <font>
      <sz val="8"/>
      <name val="宋体"/>
      <charset val="134"/>
    </font>
    <font>
      <sz val="8"/>
      <color rgb="FF000000"/>
      <name val="宋体"/>
      <charset val="134"/>
    </font>
    <font>
      <b/>
      <sz val="8"/>
      <color rgb="FF000000"/>
      <name val="宋体"/>
      <charset val="134"/>
    </font>
    <font>
      <sz val="10"/>
      <name val="����"/>
      <charset val="134"/>
    </font>
    <font>
      <b/>
      <sz val="8"/>
      <name val="����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name val="����"/>
      <charset val="134"/>
    </font>
    <font>
      <b/>
      <sz val="10"/>
      <name val="Calibri"/>
      <charset val="134"/>
    </font>
    <font>
      <sz val="9"/>
      <color rgb="FF000000"/>
      <name val="宋体"/>
      <charset val="134"/>
    </font>
    <font>
      <b/>
      <sz val="8"/>
      <name val="宋体"/>
      <charset val="134"/>
    </font>
    <font>
      <sz val="8"/>
      <name val="����"/>
      <charset val="134"/>
    </font>
    <font>
      <b/>
      <sz val="24"/>
      <name val="����"/>
      <charset val="134"/>
    </font>
    <font>
      <sz val="16"/>
      <color rgb="FF000000"/>
      <name val="黑体"/>
      <charset val="134"/>
    </font>
    <font>
      <sz val="16"/>
      <color rgb="FF000000"/>
      <name val="宋体"/>
      <charset val="134"/>
    </font>
    <font>
      <b/>
      <sz val="36"/>
      <color rgb="FF000000"/>
      <name val="宋体"/>
      <charset val="134"/>
    </font>
    <font>
      <b/>
      <sz val="26"/>
      <color rgb="FF000000"/>
      <name val="宋体"/>
      <charset val="134"/>
    </font>
    <font>
      <b/>
      <sz val="20"/>
      <color rgb="FF000000"/>
      <name val="宋体"/>
      <charset val="134"/>
    </font>
    <font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4" borderId="1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5" borderId="18" applyNumberFormat="0" applyAlignment="0" applyProtection="0">
      <alignment vertical="center"/>
    </xf>
    <xf numFmtId="0" fontId="38" fillId="6" borderId="19" applyNumberFormat="0" applyAlignment="0" applyProtection="0">
      <alignment vertical="center"/>
    </xf>
    <xf numFmtId="0" fontId="39" fillId="6" borderId="18" applyNumberFormat="0" applyAlignment="0" applyProtection="0">
      <alignment vertical="center"/>
    </xf>
    <xf numFmtId="0" fontId="40" fillId="7" borderId="20" applyNumberFormat="0" applyAlignment="0" applyProtection="0">
      <alignment vertical="center"/>
    </xf>
    <xf numFmtId="0" fontId="41" fillId="0" borderId="21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1" fillId="0" borderId="0"/>
  </cellStyleXfs>
  <cellXfs count="87">
    <xf numFmtId="0" fontId="0" fillId="0" borderId="0" xfId="0"/>
    <xf numFmtId="0" fontId="1" fillId="0" borderId="0" xfId="49" applyAlignment="1">
      <alignment vertical="center" wrapText="1"/>
    </xf>
    <xf numFmtId="0" fontId="2" fillId="0" borderId="0" xfId="49" applyFont="1" applyAlignment="1">
      <alignment vertical="center" wrapText="1"/>
    </xf>
    <xf numFmtId="0" fontId="3" fillId="0" borderId="0" xfId="49" applyFont="1" applyAlignment="1">
      <alignment horizontal="center" vertical="center" wrapText="1"/>
    </xf>
    <xf numFmtId="0" fontId="1" fillId="0" borderId="0" xfId="49" applyAlignment="1">
      <alignment horizontal="center" vertical="top" wrapText="1"/>
    </xf>
    <xf numFmtId="0" fontId="4" fillId="0" borderId="1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left" vertical="center" wrapText="1"/>
    </xf>
    <xf numFmtId="0" fontId="4" fillId="0" borderId="5" xfId="49" applyFont="1" applyBorder="1" applyAlignment="1">
      <alignment horizontal="left" vertical="center" wrapText="1"/>
    </xf>
    <xf numFmtId="43" fontId="4" fillId="0" borderId="1" xfId="1" applyFont="1" applyBorder="1" applyAlignment="1">
      <alignment horizontal="right" vertical="center" wrapText="1"/>
    </xf>
    <xf numFmtId="0" fontId="4" fillId="2" borderId="6" xfId="49" applyFont="1" applyFill="1" applyBorder="1" applyAlignment="1">
      <alignment horizontal="center" vertical="center" wrapText="1"/>
    </xf>
    <xf numFmtId="0" fontId="4" fillId="0" borderId="7" xfId="49" applyFont="1" applyBorder="1" applyAlignment="1">
      <alignment horizontal="center" vertical="center" wrapText="1"/>
    </xf>
    <xf numFmtId="0" fontId="4" fillId="0" borderId="8" xfId="49" applyFont="1" applyBorder="1" applyAlignment="1">
      <alignment horizontal="center" vertical="center" wrapText="1"/>
    </xf>
    <xf numFmtId="0" fontId="4" fillId="0" borderId="5" xfId="49" applyFont="1" applyBorder="1" applyAlignment="1">
      <alignment horizontal="center" vertical="center" wrapText="1"/>
    </xf>
    <xf numFmtId="0" fontId="4" fillId="2" borderId="9" xfId="49" applyFont="1" applyFill="1" applyBorder="1" applyAlignment="1">
      <alignment horizontal="center" vertical="center" wrapText="1"/>
    </xf>
    <xf numFmtId="0" fontId="4" fillId="0" borderId="10" xfId="49" applyFont="1" applyBorder="1" applyAlignment="1">
      <alignment horizontal="center" vertical="center" wrapText="1"/>
    </xf>
    <xf numFmtId="0" fontId="4" fillId="0" borderId="11" xfId="49" applyFont="1" applyBorder="1" applyAlignment="1">
      <alignment horizontal="center" vertical="center" wrapText="1"/>
    </xf>
    <xf numFmtId="0" fontId="4" fillId="2" borderId="12" xfId="49" applyFont="1" applyFill="1" applyBorder="1" applyAlignment="1">
      <alignment horizontal="center" vertical="center" wrapText="1"/>
    </xf>
    <xf numFmtId="0" fontId="4" fillId="0" borderId="6" xfId="49" applyFont="1" applyBorder="1" applyAlignment="1">
      <alignment horizontal="center" vertical="justify" wrapText="1"/>
    </xf>
    <xf numFmtId="0" fontId="4" fillId="0" borderId="1" xfId="49" applyFont="1" applyBorder="1" applyAlignment="1">
      <alignment horizontal="justify" vertical="center" wrapText="1"/>
    </xf>
    <xf numFmtId="0" fontId="4" fillId="0" borderId="6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0" fontId="4" fillId="0" borderId="13" xfId="49" applyFont="1" applyBorder="1" applyAlignment="1">
      <alignment horizontal="center" vertical="center" wrapText="1"/>
    </xf>
    <xf numFmtId="0" fontId="4" fillId="0" borderId="12" xfId="49" applyFont="1" applyBorder="1" applyAlignment="1">
      <alignment horizontal="center" vertical="center" wrapText="1"/>
    </xf>
    <xf numFmtId="0" fontId="4" fillId="0" borderId="5" xfId="49" applyFont="1" applyBorder="1" applyAlignment="1">
      <alignment horizontal="justify" vertical="center" wrapText="1"/>
    </xf>
    <xf numFmtId="0" fontId="5" fillId="0" borderId="0" xfId="0" applyNumberFormat="1" applyFont="1" applyAlignment="1">
      <alignment horizontal="right" vertical="center"/>
    </xf>
    <xf numFmtId="0" fontId="6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left" vertical="center" wrapText="1"/>
    </xf>
    <xf numFmtId="0" fontId="5" fillId="0" borderId="14" xfId="0" applyNumberFormat="1" applyFont="1" applyBorder="1" applyAlignment="1">
      <alignment horizontal="center" vertical="center" wrapText="1"/>
    </xf>
    <xf numFmtId="176" fontId="7" fillId="0" borderId="14" xfId="0" applyNumberFormat="1" applyFont="1" applyBorder="1" applyAlignment="1">
      <alignment horizontal="right" vertical="center" wrapText="1"/>
    </xf>
    <xf numFmtId="176" fontId="8" fillId="0" borderId="14" xfId="0" applyNumberFormat="1" applyFont="1" applyBorder="1" applyAlignment="1">
      <alignment horizontal="right" vertical="center" wrapText="1"/>
    </xf>
    <xf numFmtId="176" fontId="8" fillId="0" borderId="14" xfId="0" applyNumberFormat="1" applyFont="1" applyBorder="1" applyAlignment="1">
      <alignment horizontal="right" vertical="center"/>
    </xf>
    <xf numFmtId="176" fontId="7" fillId="0" borderId="14" xfId="0" applyNumberFormat="1" applyFont="1" applyBorder="1" applyAlignment="1">
      <alignment horizontal="right" vertical="center"/>
    </xf>
    <xf numFmtId="0" fontId="9" fillId="0" borderId="0" xfId="0" applyNumberFormat="1" applyFont="1" applyAlignment="1">
      <alignment horizontal="left" vertical="center" wrapText="1"/>
    </xf>
    <xf numFmtId="0" fontId="10" fillId="0" borderId="0" xfId="0" applyNumberFormat="1" applyFont="1" applyAlignment="1">
      <alignment horizontal="right" vertical="center"/>
    </xf>
    <xf numFmtId="0" fontId="10" fillId="0" borderId="14" xfId="0" applyNumberFormat="1" applyFont="1" applyBorder="1" applyAlignment="1">
      <alignment horizontal="center" vertical="center" wrapText="1"/>
    </xf>
    <xf numFmtId="0" fontId="11" fillId="0" borderId="14" xfId="0" applyNumberFormat="1" applyFont="1" applyBorder="1" applyAlignment="1">
      <alignment horizontal="left" vertical="center" wrapText="1"/>
    </xf>
    <xf numFmtId="176" fontId="11" fillId="0" borderId="14" xfId="0" applyNumberFormat="1" applyFont="1" applyBorder="1" applyAlignment="1">
      <alignment horizontal="right" vertical="center"/>
    </xf>
    <xf numFmtId="0" fontId="10" fillId="0" borderId="14" xfId="0" applyNumberFormat="1" applyFont="1" applyBorder="1" applyAlignment="1">
      <alignment horizontal="left" vertical="center" wrapText="1"/>
    </xf>
    <xf numFmtId="176" fontId="10" fillId="0" borderId="14" xfId="0" applyNumberFormat="1" applyFont="1" applyBorder="1" applyAlignment="1">
      <alignment horizontal="right" vertical="center"/>
    </xf>
    <xf numFmtId="0" fontId="1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left" vertical="center"/>
    </xf>
    <xf numFmtId="0" fontId="13" fillId="0" borderId="14" xfId="0" applyFont="1" applyBorder="1" applyAlignment="1">
      <alignment horizontal="center" vertical="center"/>
    </xf>
    <xf numFmtId="176" fontId="13" fillId="0" borderId="14" xfId="0" applyNumberFormat="1" applyFont="1" applyBorder="1" applyAlignment="1">
      <alignment horizontal="right" vertical="center"/>
    </xf>
    <xf numFmtId="0" fontId="14" fillId="0" borderId="0" xfId="0" applyNumberFormat="1" applyFont="1" applyAlignment="1">
      <alignment horizontal="left" vertical="center"/>
    </xf>
    <xf numFmtId="0" fontId="14" fillId="0" borderId="14" xfId="0" applyNumberFormat="1" applyFont="1" applyBorder="1" applyAlignment="1">
      <alignment horizontal="center" vertical="center"/>
    </xf>
    <xf numFmtId="0" fontId="14" fillId="0" borderId="14" xfId="0" applyNumberFormat="1" applyFont="1" applyBorder="1" applyAlignment="1">
      <alignment horizontal="left" vertical="center"/>
    </xf>
    <xf numFmtId="176" fontId="14" fillId="0" borderId="14" xfId="0" applyNumberFormat="1" applyFont="1" applyBorder="1" applyAlignment="1">
      <alignment horizontal="right" vertical="center"/>
    </xf>
    <xf numFmtId="0" fontId="15" fillId="0" borderId="14" xfId="0" applyNumberFormat="1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2" fillId="0" borderId="14" xfId="0" applyFont="1" applyBorder="1" applyAlignment="1">
      <alignment horizontal="center" vertical="center"/>
    </xf>
    <xf numFmtId="176" fontId="12" fillId="0" borderId="14" xfId="0" applyNumberFormat="1" applyFont="1" applyBorder="1" applyAlignment="1">
      <alignment horizontal="right" vertical="center"/>
    </xf>
    <xf numFmtId="0" fontId="16" fillId="0" borderId="14" xfId="0" applyFont="1" applyBorder="1" applyAlignment="1">
      <alignment horizontal="left" vertical="center"/>
    </xf>
    <xf numFmtId="0" fontId="16" fillId="0" borderId="14" xfId="0" applyFont="1" applyBorder="1" applyAlignment="1">
      <alignment horizontal="center" vertical="center"/>
    </xf>
    <xf numFmtId="176" fontId="16" fillId="0" borderId="14" xfId="0" applyNumberFormat="1" applyFont="1" applyBorder="1" applyAlignment="1">
      <alignment horizontal="right" vertical="center"/>
    </xf>
    <xf numFmtId="0" fontId="16" fillId="0" borderId="0" xfId="0" applyFont="1" applyAlignment="1">
      <alignment horizontal="left" vertical="center"/>
    </xf>
    <xf numFmtId="176" fontId="12" fillId="0" borderId="14" xfId="0" applyNumberFormat="1" applyFont="1" applyBorder="1" applyAlignment="1">
      <alignment horizontal="left" vertical="center"/>
    </xf>
    <xf numFmtId="0" fontId="17" fillId="0" borderId="14" xfId="0" applyNumberFormat="1" applyFont="1" applyBorder="1" applyAlignment="1">
      <alignment horizontal="center"/>
    </xf>
    <xf numFmtId="176" fontId="15" fillId="0" borderId="14" xfId="0" applyNumberFormat="1" applyFont="1" applyBorder="1" applyAlignment="1">
      <alignment horizontal="right" vertical="center"/>
    </xf>
    <xf numFmtId="0" fontId="18" fillId="0" borderId="14" xfId="0" applyNumberFormat="1" applyFont="1" applyBorder="1" applyAlignment="1">
      <alignment horizontal="left" vertical="center"/>
    </xf>
    <xf numFmtId="176" fontId="18" fillId="0" borderId="14" xfId="0" applyNumberFormat="1" applyFont="1" applyBorder="1" applyAlignment="1">
      <alignment horizontal="right" vertical="center"/>
    </xf>
    <xf numFmtId="0" fontId="5" fillId="0" borderId="14" xfId="0" applyNumberFormat="1" applyFont="1" applyBorder="1" applyAlignment="1">
      <alignment horizontal="center" vertical="center"/>
    </xf>
    <xf numFmtId="0" fontId="10" fillId="0" borderId="0" xfId="0" applyNumberFormat="1" applyFont="1" applyAlignment="1">
      <alignment horizontal="left" vertical="center" wrapText="1"/>
    </xf>
    <xf numFmtId="0" fontId="9" fillId="0" borderId="14" xfId="0" applyNumberFormat="1" applyFont="1" applyBorder="1" applyAlignment="1">
      <alignment horizontal="left" vertical="center" wrapText="1"/>
    </xf>
    <xf numFmtId="176" fontId="9" fillId="0" borderId="14" xfId="0" applyNumberFormat="1" applyFont="1" applyBorder="1" applyAlignment="1">
      <alignment horizontal="right" vertical="center" wrapText="1"/>
    </xf>
    <xf numFmtId="0" fontId="19" fillId="0" borderId="14" xfId="0" applyNumberFormat="1" applyFont="1" applyBorder="1" applyAlignment="1">
      <alignment horizontal="center" vertical="center" wrapText="1"/>
    </xf>
    <xf numFmtId="176" fontId="19" fillId="0" borderId="14" xfId="0" applyNumberFormat="1" applyFont="1" applyBorder="1" applyAlignment="1">
      <alignment horizontal="right" vertical="center" wrapText="1"/>
    </xf>
    <xf numFmtId="0" fontId="20" fillId="0" borderId="0" xfId="0" applyFont="1" applyAlignment="1">
      <alignment horizontal="left" vertical="center"/>
    </xf>
    <xf numFmtId="0" fontId="19" fillId="0" borderId="0" xfId="0" applyNumberFormat="1" applyFont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176" fontId="9" fillId="0" borderId="14" xfId="0" applyNumberFormat="1" applyFont="1" applyBorder="1" applyAlignment="1">
      <alignment horizontal="right" vertical="center"/>
    </xf>
    <xf numFmtId="0" fontId="9" fillId="0" borderId="0" xfId="0" applyNumberFormat="1" applyFont="1" applyAlignment="1">
      <alignment horizontal="left" vertical="center"/>
    </xf>
    <xf numFmtId="0" fontId="5" fillId="0" borderId="0" xfId="0" applyNumberFormat="1" applyFont="1" applyAlignment="1">
      <alignment horizontal="left" vertical="center"/>
    </xf>
    <xf numFmtId="0" fontId="18" fillId="0" borderId="0" xfId="0" applyNumberFormat="1" applyFont="1" applyAlignment="1">
      <alignment horizontal="left" vertical="center" wrapText="1"/>
    </xf>
    <xf numFmtId="0" fontId="18" fillId="0" borderId="0" xfId="0" applyNumberFormat="1" applyFont="1" applyAlignment="1">
      <alignment horizontal="right" vertical="center"/>
    </xf>
    <xf numFmtId="0" fontId="22" fillId="3" borderId="0" xfId="0" applyNumberFormat="1" applyFont="1" applyFill="1" applyAlignment="1">
      <alignment horizontal="center" vertical="center"/>
    </xf>
    <xf numFmtId="0" fontId="22" fillId="0" borderId="0" xfId="0" applyNumberFormat="1" applyFont="1" applyAlignment="1">
      <alignment horizontal="left"/>
    </xf>
    <xf numFmtId="0" fontId="23" fillId="3" borderId="0" xfId="0" applyNumberFormat="1" applyFont="1" applyFill="1" applyAlignment="1">
      <alignment horizontal="left" vertical="center"/>
    </xf>
    <xf numFmtId="0" fontId="24" fillId="0" borderId="0" xfId="0" applyNumberFormat="1" applyFont="1" applyAlignment="1">
      <alignment horizontal="center" vertical="center"/>
    </xf>
    <xf numFmtId="0" fontId="24" fillId="0" borderId="0" xfId="0" applyNumberFormat="1" applyFont="1" applyAlignment="1">
      <alignment horizontal="center" vertical="center" wrapText="1"/>
    </xf>
    <xf numFmtId="0" fontId="25" fillId="0" borderId="0" xfId="0" applyNumberFormat="1" applyFont="1" applyAlignment="1">
      <alignment horizontal="center"/>
    </xf>
    <xf numFmtId="0" fontId="26" fillId="0" borderId="0" xfId="0" applyNumberFormat="1" applyFont="1" applyAlignment="1">
      <alignment horizontal="center"/>
    </xf>
    <xf numFmtId="0" fontId="27" fillId="3" borderId="0" xfId="0" applyNumberFormat="1" applyFont="1" applyFill="1" applyAlignment="1">
      <alignment horizontal="left" vertical="center"/>
    </xf>
    <xf numFmtId="0" fontId="14" fillId="0" borderId="0" xfId="0" applyFont="1" applyAlignment="1">
      <alignment horizontal="righ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4"/>
  <sheetViews>
    <sheetView showGridLines="0" showRuler="0" workbookViewId="0">
      <selection activeCell="A1" sqref="A1:B1"/>
    </sheetView>
  </sheetViews>
  <sheetFormatPr defaultColWidth="9" defaultRowHeight="12.75"/>
  <cols>
    <col min="1" max="1" width="5" customWidth="1"/>
    <col min="2" max="2" width="6.14285714285714" customWidth="1"/>
    <col min="3" max="3" width="2.71428571428571" customWidth="1"/>
    <col min="4" max="4" width="1.85714285714286" customWidth="1"/>
    <col min="5" max="5" width="4.42857142857143" customWidth="1"/>
    <col min="6" max="6" width="1.42857142857143" customWidth="1"/>
    <col min="7" max="7" width="3.28571428571429" customWidth="1"/>
    <col min="8" max="8" width="7.28571428571429" customWidth="1"/>
    <col min="9" max="9" width="0.828571428571429" customWidth="1"/>
    <col min="10" max="10" width="2.85714285714286" customWidth="1"/>
    <col min="11" max="19" width="7.28571428571429" customWidth="1"/>
    <col min="20" max="20" width="22.2857142857143" customWidth="1"/>
    <col min="21" max="21" width="72.8571428571429" customWidth="1"/>
  </cols>
  <sheetData>
    <row r="1" ht="18.75" customHeight="1" spans="1:21">
      <c r="A1" s="78" t="s">
        <v>0</v>
      </c>
      <c r="B1" s="79"/>
      <c r="C1" s="80"/>
      <c r="D1" s="80"/>
      <c r="E1" s="80"/>
      <c r="F1" s="80"/>
      <c r="G1" s="80"/>
      <c r="H1" s="80"/>
      <c r="I1" s="80"/>
      <c r="U1" s="86" t="s">
        <v>1</v>
      </c>
    </row>
    <row r="8" ht="28.5" customHeight="1" spans="9:9">
      <c r="I8" s="85"/>
    </row>
    <row r="13" ht="39" customHeight="1" spans="1:21">
      <c r="A13" s="81" t="s">
        <v>2</v>
      </c>
      <c r="B13" s="81"/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  <c r="P13" s="81"/>
      <c r="Q13" s="81"/>
      <c r="R13" s="81"/>
      <c r="S13" s="81"/>
      <c r="T13" s="81"/>
      <c r="U13" s="81"/>
    </row>
    <row r="14" ht="70.5" customHeight="1" spans="1:21">
      <c r="A14" s="82" t="s">
        <v>3</v>
      </c>
      <c r="B14" s="82"/>
      <c r="C14" s="82"/>
      <c r="D14" s="82"/>
      <c r="E14" s="82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2"/>
    </row>
    <row r="19" ht="28.5" customHeight="1" spans="1:21">
      <c r="A19" s="83"/>
      <c r="B19" s="83"/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</row>
    <row r="24" ht="22.5" customHeight="1" spans="1:21">
      <c r="A24" s="84"/>
      <c r="B24" s="84"/>
      <c r="C24" s="84"/>
      <c r="D24" s="84"/>
      <c r="E24" s="84"/>
      <c r="F24" s="84"/>
      <c r="G24" s="84"/>
      <c r="H24" s="84"/>
      <c r="I24" s="84"/>
      <c r="J24" s="84"/>
      <c r="K24" s="84"/>
      <c r="L24" s="84"/>
      <c r="M24" s="84"/>
      <c r="N24" s="84"/>
      <c r="O24" s="84"/>
      <c r="P24" s="84"/>
      <c r="Q24" s="84"/>
      <c r="R24" s="84"/>
      <c r="S24" s="84"/>
      <c r="T24" s="84"/>
      <c r="U24" s="84"/>
    </row>
  </sheetData>
  <mergeCells count="6">
    <mergeCell ref="A1:B1"/>
    <mergeCell ref="C1:I1"/>
    <mergeCell ref="A13:U13"/>
    <mergeCell ref="A14:U14"/>
    <mergeCell ref="A19:U19"/>
    <mergeCell ref="A24:U24"/>
  </mergeCells>
  <pageMargins left="0.75" right="0.75" top="1" bottom="1" header="0.5" footer="0.5"/>
  <pageSetup paperSize="9" scale="7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7"/>
  <sheetViews>
    <sheetView showGridLines="0" showRuler="0" workbookViewId="0">
      <selection activeCell="A1" sqref="A1"/>
    </sheetView>
  </sheetViews>
  <sheetFormatPr defaultColWidth="9" defaultRowHeight="12.75" outlineLevelCol="3"/>
  <cols>
    <col min="1" max="4" width="45" customWidth="1"/>
    <col min="5" max="5" width="9.57142857142857" customWidth="1"/>
  </cols>
  <sheetData>
    <row r="1" ht="15" customHeight="1" spans="1:4">
      <c r="A1" s="51"/>
      <c r="B1" s="51"/>
      <c r="C1" s="51"/>
      <c r="D1" s="27" t="s">
        <v>4</v>
      </c>
    </row>
    <row r="2" ht="30.75" customHeight="1" spans="1:4">
      <c r="A2" s="28" t="s">
        <v>5</v>
      </c>
      <c r="B2" s="28"/>
      <c r="C2" s="28"/>
      <c r="D2" s="28"/>
    </row>
    <row r="3" ht="16.5" customHeight="1" spans="1:4">
      <c r="A3" s="75" t="str">
        <f>_xlfn.CONCAT("单位：","国家中医药管理局机关服务中心")</f>
        <v>单位：国家中医药管理局机关服务中心</v>
      </c>
      <c r="B3" s="76"/>
      <c r="C3" s="76"/>
      <c r="D3" s="77" t="s">
        <v>6</v>
      </c>
    </row>
    <row r="4" ht="18.75" customHeight="1" spans="1:4">
      <c r="A4" s="30" t="s">
        <v>7</v>
      </c>
      <c r="B4" s="30"/>
      <c r="C4" s="30" t="s">
        <v>8</v>
      </c>
      <c r="D4" s="30"/>
    </row>
    <row r="5" ht="18.75" customHeight="1" spans="1:4">
      <c r="A5" s="30" t="s">
        <v>9</v>
      </c>
      <c r="B5" s="30" t="s">
        <v>10</v>
      </c>
      <c r="C5" s="30" t="s">
        <v>9</v>
      </c>
      <c r="D5" s="30" t="s">
        <v>10</v>
      </c>
    </row>
    <row r="6" ht="18.75" customHeight="1" spans="1:4">
      <c r="A6" s="43" t="s">
        <v>11</v>
      </c>
      <c r="B6" s="53">
        <v>179.24</v>
      </c>
      <c r="C6" s="43" t="s">
        <v>12</v>
      </c>
      <c r="D6" s="53">
        <v>152</v>
      </c>
    </row>
    <row r="7" ht="18.75" customHeight="1" spans="1:4">
      <c r="A7" s="43" t="s">
        <v>13</v>
      </c>
      <c r="B7" s="53">
        <v>0</v>
      </c>
      <c r="C7" s="43" t="s">
        <v>14</v>
      </c>
      <c r="D7" s="53">
        <v>3770.79</v>
      </c>
    </row>
    <row r="8" ht="18.75" customHeight="1" spans="1:4">
      <c r="A8" s="43" t="s">
        <v>15</v>
      </c>
      <c r="B8" s="53">
        <v>0</v>
      </c>
      <c r="C8" s="43" t="s">
        <v>16</v>
      </c>
      <c r="D8" s="53">
        <v>23.2</v>
      </c>
    </row>
    <row r="9" ht="18.75" customHeight="1" spans="1:4">
      <c r="A9" s="43" t="s">
        <v>17</v>
      </c>
      <c r="B9" s="53">
        <v>677.5</v>
      </c>
      <c r="C9" s="43" t="s">
        <v>18</v>
      </c>
      <c r="D9" s="53">
        <v>171.5</v>
      </c>
    </row>
    <row r="10" ht="18.75" customHeight="1" spans="1:4">
      <c r="A10" s="43" t="s">
        <v>19</v>
      </c>
      <c r="B10" s="53">
        <v>0</v>
      </c>
      <c r="C10" s="43" t="s">
        <v>20</v>
      </c>
      <c r="D10" s="53" t="s">
        <v>20</v>
      </c>
    </row>
    <row r="11" ht="18.75" customHeight="1" spans="1:4">
      <c r="A11" s="43" t="s">
        <v>21</v>
      </c>
      <c r="B11" s="53">
        <v>3257.23</v>
      </c>
      <c r="C11" s="43" t="s">
        <v>20</v>
      </c>
      <c r="D11" s="53" t="s">
        <v>20</v>
      </c>
    </row>
    <row r="12" ht="18.75" customHeight="1" spans="1:4">
      <c r="A12" s="43" t="s">
        <v>20</v>
      </c>
      <c r="B12" s="53" t="s">
        <v>20</v>
      </c>
      <c r="C12" s="43"/>
      <c r="D12" s="53" t="s">
        <v>20</v>
      </c>
    </row>
    <row r="13" ht="18.75" customHeight="1" spans="1:4">
      <c r="A13" s="52" t="s">
        <v>22</v>
      </c>
      <c r="B13" s="53">
        <v>4113.97</v>
      </c>
      <c r="C13" s="52" t="s">
        <v>23</v>
      </c>
      <c r="D13" s="53">
        <v>4117.49</v>
      </c>
    </row>
    <row r="14" ht="18.75" customHeight="1" spans="1:4">
      <c r="A14" s="43" t="s">
        <v>24</v>
      </c>
      <c r="B14" s="53">
        <v>0</v>
      </c>
      <c r="C14" s="43" t="s">
        <v>25</v>
      </c>
      <c r="D14" s="53">
        <f>SUM(B17-D13)</f>
        <v>0</v>
      </c>
    </row>
    <row r="15" ht="18.75" customHeight="1" spans="1:4">
      <c r="A15" s="43" t="s">
        <v>26</v>
      </c>
      <c r="B15" s="53">
        <v>3.52</v>
      </c>
      <c r="C15" s="43"/>
      <c r="D15" s="53" t="s">
        <v>20</v>
      </c>
    </row>
    <row r="16" ht="18.75" customHeight="1" spans="1:4">
      <c r="A16" s="43"/>
      <c r="B16" s="53" t="s">
        <v>20</v>
      </c>
      <c r="C16" s="43"/>
      <c r="D16" s="53" t="s">
        <v>20</v>
      </c>
    </row>
    <row r="17" ht="18.75" customHeight="1" spans="1:4">
      <c r="A17" s="52" t="s">
        <v>27</v>
      </c>
      <c r="B17" s="53">
        <v>4117.49</v>
      </c>
      <c r="C17" s="52" t="s">
        <v>28</v>
      </c>
      <c r="D17" s="53">
        <v>4117.49</v>
      </c>
    </row>
  </sheetData>
  <mergeCells count="3">
    <mergeCell ref="A2:D2"/>
    <mergeCell ref="A4:B4"/>
    <mergeCell ref="C4:D4"/>
  </mergeCells>
  <pageMargins left="0.75" right="0.75" top="1" bottom="1" header="0.5" footer="0.5"/>
  <pageSetup paperSize="9" scale="8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8"/>
  <sheetViews>
    <sheetView showGridLines="0" showRuler="0" workbookViewId="0">
      <selection activeCell="A1" sqref="A1"/>
    </sheetView>
  </sheetViews>
  <sheetFormatPr defaultColWidth="9" defaultRowHeight="12.75" outlineLevelRow="7"/>
  <cols>
    <col min="1" max="1" width="9.42857142857143" customWidth="1"/>
    <col min="2" max="2" width="13" customWidth="1"/>
    <col min="3" max="3" width="12.5714285714286" customWidth="1"/>
    <col min="4" max="5" width="10" customWidth="1"/>
    <col min="6" max="8" width="10.7142857142857" customWidth="1"/>
    <col min="9" max="9" width="11.4285714285714" customWidth="1"/>
    <col min="10" max="12" width="10" customWidth="1"/>
    <col min="13" max="19" width="10.7142857142857" customWidth="1"/>
    <col min="20" max="26" width="10" customWidth="1"/>
  </cols>
  <sheetData>
    <row r="1" ht="16.5" customHeight="1" spans="3:19">
      <c r="C1" s="46"/>
      <c r="S1" s="27" t="s">
        <v>29</v>
      </c>
    </row>
    <row r="2" ht="35.25" customHeight="1" spans="1:18">
      <c r="A2" s="28" t="s">
        <v>20</v>
      </c>
      <c r="B2" s="71" t="s">
        <v>30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</row>
    <row r="3" ht="14.25" customHeight="1" spans="1:19">
      <c r="A3" s="64" t="str">
        <f>_xlfn.CONCAT("单位：","国家中医药管理局机关服务中心")</f>
        <v>单位：国家中医药管理局机关服务中心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36" t="s">
        <v>6</v>
      </c>
      <c r="S3" s="36"/>
    </row>
    <row r="4" ht="18" customHeight="1" spans="1:19">
      <c r="A4" s="37" t="s">
        <v>31</v>
      </c>
      <c r="B4" s="37" t="s">
        <v>32</v>
      </c>
      <c r="C4" s="37" t="s">
        <v>26</v>
      </c>
      <c r="D4" s="37"/>
      <c r="E4" s="37"/>
      <c r="F4" s="37"/>
      <c r="G4" s="37"/>
      <c r="H4" s="37"/>
      <c r="I4" s="37" t="s">
        <v>33</v>
      </c>
      <c r="J4" s="37"/>
      <c r="K4" s="37"/>
      <c r="L4" s="37"/>
      <c r="M4" s="37"/>
      <c r="N4" s="37"/>
      <c r="O4" s="37"/>
      <c r="P4" s="37"/>
      <c r="Q4" s="37"/>
      <c r="R4" s="37"/>
      <c r="S4" s="37" t="s">
        <v>24</v>
      </c>
    </row>
    <row r="5" ht="18" customHeight="1" spans="1:19">
      <c r="A5" s="37"/>
      <c r="B5" s="37"/>
      <c r="C5" s="37" t="s">
        <v>34</v>
      </c>
      <c r="D5" s="37" t="s">
        <v>35</v>
      </c>
      <c r="E5" s="37" t="s">
        <v>36</v>
      </c>
      <c r="F5" s="37" t="s">
        <v>37</v>
      </c>
      <c r="G5" s="37" t="s">
        <v>38</v>
      </c>
      <c r="H5" s="37" t="s">
        <v>39</v>
      </c>
      <c r="I5" s="37" t="s">
        <v>34</v>
      </c>
      <c r="J5" s="37" t="s">
        <v>40</v>
      </c>
      <c r="K5" s="37" t="s">
        <v>41</v>
      </c>
      <c r="L5" s="37" t="s">
        <v>42</v>
      </c>
      <c r="M5" s="37" t="s">
        <v>43</v>
      </c>
      <c r="N5" s="37"/>
      <c r="O5" s="37" t="s">
        <v>44</v>
      </c>
      <c r="P5" s="37" t="s">
        <v>45</v>
      </c>
      <c r="Q5" s="37" t="s">
        <v>46</v>
      </c>
      <c r="R5" s="37" t="s">
        <v>47</v>
      </c>
      <c r="S5" s="37"/>
    </row>
    <row r="6" ht="27" customHeight="1" spans="1:19">
      <c r="A6" s="37"/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 t="s">
        <v>48</v>
      </c>
      <c r="N6" s="37" t="s">
        <v>49</v>
      </c>
      <c r="O6" s="37"/>
      <c r="P6" s="37"/>
      <c r="Q6" s="37"/>
      <c r="R6" s="37"/>
      <c r="S6" s="37"/>
    </row>
    <row r="7" ht="33.75" customHeight="1" spans="1:26">
      <c r="A7" s="40" t="s">
        <v>2</v>
      </c>
      <c r="B7" s="41">
        <f>SUM(C7,I7,S7)</f>
        <v>4117.49</v>
      </c>
      <c r="C7" s="41">
        <f>SUM(D7,E7,F7,G7,H7)</f>
        <v>3.52</v>
      </c>
      <c r="D7" s="41">
        <v>3.52</v>
      </c>
      <c r="E7" s="41">
        <v>0</v>
      </c>
      <c r="F7" s="41">
        <v>0</v>
      </c>
      <c r="G7" s="41">
        <v>0</v>
      </c>
      <c r="H7" s="41">
        <v>0</v>
      </c>
      <c r="I7" s="41">
        <f>SUM(J7,K7,L7,M7,O7,P7,Q7,R7)</f>
        <v>4113.97</v>
      </c>
      <c r="J7" s="41">
        <v>179.24</v>
      </c>
      <c r="K7" s="41">
        <v>0</v>
      </c>
      <c r="L7" s="41">
        <v>0</v>
      </c>
      <c r="M7" s="41">
        <v>677.5</v>
      </c>
      <c r="N7" s="41">
        <v>0</v>
      </c>
      <c r="O7" s="41">
        <v>0</v>
      </c>
      <c r="P7" s="41">
        <v>0</v>
      </c>
      <c r="Q7" s="41">
        <v>0</v>
      </c>
      <c r="R7" s="41">
        <v>3257.23</v>
      </c>
      <c r="S7" s="41">
        <v>0</v>
      </c>
      <c r="T7" s="74"/>
      <c r="U7" s="74"/>
      <c r="V7" s="74"/>
      <c r="W7" s="74"/>
      <c r="X7" s="74"/>
      <c r="Y7" s="74"/>
      <c r="Z7" s="74"/>
    </row>
    <row r="8" ht="33.75" customHeight="1" spans="1:19">
      <c r="A8" s="72" t="s">
        <v>32</v>
      </c>
      <c r="B8" s="73">
        <f>SUM(C8,I8,S8)</f>
        <v>4117.49</v>
      </c>
      <c r="C8" s="73">
        <f>SUM(D8,E8,F8,G8,H8)</f>
        <v>3.52</v>
      </c>
      <c r="D8" s="73">
        <v>3.52</v>
      </c>
      <c r="E8" s="73">
        <v>0</v>
      </c>
      <c r="F8" s="73">
        <v>0</v>
      </c>
      <c r="G8" s="73">
        <v>0</v>
      </c>
      <c r="H8" s="73">
        <v>0</v>
      </c>
      <c r="I8" s="73">
        <f>SUM(J8,K8,L8,M8,O8,P8,Q8,R8)</f>
        <v>4113.97</v>
      </c>
      <c r="J8" s="73">
        <v>179.24</v>
      </c>
      <c r="K8" s="73">
        <v>0</v>
      </c>
      <c r="L8" s="73">
        <v>0</v>
      </c>
      <c r="M8" s="73">
        <v>677.5</v>
      </c>
      <c r="N8" s="73">
        <v>0</v>
      </c>
      <c r="O8" s="73">
        <v>0</v>
      </c>
      <c r="P8" s="73">
        <v>0</v>
      </c>
      <c r="Q8" s="73">
        <v>0</v>
      </c>
      <c r="R8" s="73">
        <v>3257.23</v>
      </c>
      <c r="S8" s="73">
        <v>0</v>
      </c>
    </row>
  </sheetData>
  <mergeCells count="23">
    <mergeCell ref="B2:R2"/>
    <mergeCell ref="A3:Q3"/>
    <mergeCell ref="R3:S3"/>
    <mergeCell ref="C4:H4"/>
    <mergeCell ref="I4:R4"/>
    <mergeCell ref="M5:N5"/>
    <mergeCell ref="A4:A6"/>
    <mergeCell ref="B4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O5:O6"/>
    <mergeCell ref="P5:P6"/>
    <mergeCell ref="Q5:Q6"/>
    <mergeCell ref="R5:R6"/>
    <mergeCell ref="S4:S6"/>
  </mergeCells>
  <pageMargins left="0.75" right="0.75" top="1" bottom="1" header="0.5" footer="0.5"/>
  <pageSetup paperSize="9" scale="71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22"/>
  <sheetViews>
    <sheetView showGridLines="0" showRuler="0" workbookViewId="0">
      <selection activeCell="A1" sqref="A1"/>
    </sheetView>
  </sheetViews>
  <sheetFormatPr defaultColWidth="9" defaultRowHeight="12.75"/>
  <cols>
    <col min="1" max="1" width="13.5714285714286" customWidth="1"/>
    <col min="2" max="2" width="43.2857142857143" customWidth="1"/>
    <col min="3" max="8" width="25" customWidth="1"/>
    <col min="9" max="26" width="10" customWidth="1"/>
  </cols>
  <sheetData>
    <row r="1" ht="15.75" customHeight="1" spans="8:8">
      <c r="H1" s="27" t="s">
        <v>50</v>
      </c>
    </row>
    <row r="2" ht="30.75" customHeight="1" spans="1:8">
      <c r="A2" s="28" t="s">
        <v>51</v>
      </c>
      <c r="B2" s="28"/>
      <c r="C2" s="28"/>
      <c r="D2" s="28"/>
      <c r="E2" s="28"/>
      <c r="F2" s="28"/>
      <c r="G2" s="28"/>
      <c r="H2" s="28"/>
    </row>
    <row r="3" ht="15.75" customHeight="1" spans="1:8">
      <c r="A3" s="64" t="str">
        <f>_xlfn.CONCAT("单位：","国家中医药管理局机关服务中心")</f>
        <v>单位：国家中医药管理局机关服务中心</v>
      </c>
      <c r="B3" s="64"/>
      <c r="C3" s="64"/>
      <c r="D3" s="64"/>
      <c r="E3" s="64"/>
      <c r="F3" s="64"/>
      <c r="G3" s="64"/>
      <c r="H3" s="36" t="s">
        <v>6</v>
      </c>
    </row>
    <row r="4" ht="18.75" customHeight="1" spans="1:26">
      <c r="A4" s="37" t="s">
        <v>52</v>
      </c>
      <c r="B4" s="37" t="s">
        <v>53</v>
      </c>
      <c r="C4" s="37" t="s">
        <v>32</v>
      </c>
      <c r="D4" s="37" t="s">
        <v>54</v>
      </c>
      <c r="E4" s="37" t="s">
        <v>55</v>
      </c>
      <c r="F4" s="37" t="s">
        <v>56</v>
      </c>
      <c r="G4" s="37" t="s">
        <v>57</v>
      </c>
      <c r="H4" s="37" t="s">
        <v>58</v>
      </c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</row>
    <row r="5" ht="22.5" customHeight="1" spans="1:26">
      <c r="A5" s="65" t="s">
        <v>59</v>
      </c>
      <c r="B5" s="65" t="s">
        <v>60</v>
      </c>
      <c r="C5" s="66">
        <f t="shared" ref="C5:C21" si="0">SUM(D5,E5,F5,G5,H5)</f>
        <v>152</v>
      </c>
      <c r="D5" s="66">
        <v>152</v>
      </c>
      <c r="E5" s="66">
        <v>0</v>
      </c>
      <c r="F5" s="66">
        <v>0</v>
      </c>
      <c r="G5" s="66">
        <v>0</v>
      </c>
      <c r="H5" s="66">
        <v>0</v>
      </c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</row>
    <row r="6" ht="22.5" customHeight="1" spans="1:26">
      <c r="A6" s="65" t="s">
        <v>61</v>
      </c>
      <c r="B6" s="65" t="s">
        <v>62</v>
      </c>
      <c r="C6" s="66">
        <f t="shared" si="0"/>
        <v>152</v>
      </c>
      <c r="D6" s="66">
        <v>152</v>
      </c>
      <c r="E6" s="66">
        <v>0</v>
      </c>
      <c r="F6" s="66">
        <v>0</v>
      </c>
      <c r="G6" s="66">
        <v>0</v>
      </c>
      <c r="H6" s="66">
        <v>0</v>
      </c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</row>
    <row r="7" ht="22.5" customHeight="1" spans="1:26">
      <c r="A7" s="65" t="s">
        <v>63</v>
      </c>
      <c r="B7" s="65" t="s">
        <v>64</v>
      </c>
      <c r="C7" s="66">
        <f t="shared" si="0"/>
        <v>6</v>
      </c>
      <c r="D7" s="66">
        <v>6</v>
      </c>
      <c r="E7" s="66">
        <v>0</v>
      </c>
      <c r="F7" s="66">
        <v>0</v>
      </c>
      <c r="G7" s="66">
        <v>0</v>
      </c>
      <c r="H7" s="66">
        <v>0</v>
      </c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</row>
    <row r="8" ht="22.5" customHeight="1" spans="1:26">
      <c r="A8" s="65" t="s">
        <v>65</v>
      </c>
      <c r="B8" s="65" t="s">
        <v>66</v>
      </c>
      <c r="C8" s="66">
        <f t="shared" si="0"/>
        <v>125</v>
      </c>
      <c r="D8" s="66">
        <v>125</v>
      </c>
      <c r="E8" s="66">
        <v>0</v>
      </c>
      <c r="F8" s="66">
        <v>0</v>
      </c>
      <c r="G8" s="66">
        <v>0</v>
      </c>
      <c r="H8" s="66">
        <v>0</v>
      </c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</row>
    <row r="9" ht="22.5" customHeight="1" spans="1:26">
      <c r="A9" s="65" t="s">
        <v>67</v>
      </c>
      <c r="B9" s="65" t="s">
        <v>68</v>
      </c>
      <c r="C9" s="66">
        <f t="shared" si="0"/>
        <v>21</v>
      </c>
      <c r="D9" s="66">
        <v>21</v>
      </c>
      <c r="E9" s="66">
        <v>0</v>
      </c>
      <c r="F9" s="66">
        <v>0</v>
      </c>
      <c r="G9" s="66">
        <v>0</v>
      </c>
      <c r="H9" s="66">
        <v>0</v>
      </c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</row>
    <row r="10" ht="22.5" customHeight="1" spans="1:26">
      <c r="A10" s="65" t="s">
        <v>69</v>
      </c>
      <c r="B10" s="65" t="s">
        <v>70</v>
      </c>
      <c r="C10" s="66">
        <f t="shared" si="0"/>
        <v>3770.79</v>
      </c>
      <c r="D10" s="66">
        <v>3770.79</v>
      </c>
      <c r="E10" s="66">
        <v>0</v>
      </c>
      <c r="F10" s="66">
        <v>0</v>
      </c>
      <c r="G10" s="66">
        <v>0</v>
      </c>
      <c r="H10" s="66">
        <v>0</v>
      </c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</row>
    <row r="11" ht="22.5" customHeight="1" spans="1:26">
      <c r="A11" s="65" t="s">
        <v>71</v>
      </c>
      <c r="B11" s="65" t="s">
        <v>72</v>
      </c>
      <c r="C11" s="66">
        <f t="shared" si="0"/>
        <v>3770.79</v>
      </c>
      <c r="D11" s="66">
        <v>3770.79</v>
      </c>
      <c r="E11" s="66">
        <v>0</v>
      </c>
      <c r="F11" s="66">
        <v>0</v>
      </c>
      <c r="G11" s="66">
        <v>0</v>
      </c>
      <c r="H11" s="66">
        <v>0</v>
      </c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</row>
    <row r="12" ht="22.5" customHeight="1" spans="1:26">
      <c r="A12" s="65" t="s">
        <v>73</v>
      </c>
      <c r="B12" s="65" t="s">
        <v>74</v>
      </c>
      <c r="C12" s="66">
        <f t="shared" si="0"/>
        <v>3770.79</v>
      </c>
      <c r="D12" s="66">
        <v>3770.79</v>
      </c>
      <c r="E12" s="66">
        <v>0</v>
      </c>
      <c r="F12" s="66">
        <v>0</v>
      </c>
      <c r="G12" s="66">
        <v>0</v>
      </c>
      <c r="H12" s="66">
        <v>0</v>
      </c>
      <c r="I12" s="69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</row>
    <row r="13" ht="22.5" customHeight="1" spans="1:26">
      <c r="A13" s="65" t="s">
        <v>75</v>
      </c>
      <c r="B13" s="65" t="s">
        <v>76</v>
      </c>
      <c r="C13" s="66">
        <f t="shared" si="0"/>
        <v>23.2</v>
      </c>
      <c r="D13" s="66">
        <v>0</v>
      </c>
      <c r="E13" s="66">
        <v>23.2</v>
      </c>
      <c r="F13" s="66">
        <v>0</v>
      </c>
      <c r="G13" s="66">
        <v>0</v>
      </c>
      <c r="H13" s="66">
        <v>0</v>
      </c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</row>
    <row r="14" ht="22.5" customHeight="1" spans="1:26">
      <c r="A14" s="65" t="s">
        <v>77</v>
      </c>
      <c r="B14" s="65" t="s">
        <v>78</v>
      </c>
      <c r="C14" s="66">
        <f t="shared" si="0"/>
        <v>23.2</v>
      </c>
      <c r="D14" s="66">
        <v>0</v>
      </c>
      <c r="E14" s="66">
        <v>23.2</v>
      </c>
      <c r="F14" s="66">
        <v>0</v>
      </c>
      <c r="G14" s="66">
        <v>0</v>
      </c>
      <c r="H14" s="66">
        <v>0</v>
      </c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</row>
    <row r="15" ht="22.5" customHeight="1" spans="1:26">
      <c r="A15" s="65" t="s">
        <v>79</v>
      </c>
      <c r="B15" s="65" t="s">
        <v>80</v>
      </c>
      <c r="C15" s="66">
        <f t="shared" si="0"/>
        <v>23.2</v>
      </c>
      <c r="D15" s="66">
        <v>0</v>
      </c>
      <c r="E15" s="66">
        <v>23.2</v>
      </c>
      <c r="F15" s="66">
        <v>0</v>
      </c>
      <c r="G15" s="66">
        <v>0</v>
      </c>
      <c r="H15" s="66">
        <v>0</v>
      </c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</row>
    <row r="16" ht="22.5" customHeight="1" spans="1:26">
      <c r="A16" s="65" t="s">
        <v>81</v>
      </c>
      <c r="B16" s="65" t="s">
        <v>82</v>
      </c>
      <c r="C16" s="66">
        <f t="shared" si="0"/>
        <v>171.5</v>
      </c>
      <c r="D16" s="66">
        <v>171.5</v>
      </c>
      <c r="E16" s="66">
        <v>0</v>
      </c>
      <c r="F16" s="66">
        <v>0</v>
      </c>
      <c r="G16" s="66">
        <v>0</v>
      </c>
      <c r="H16" s="66">
        <v>0</v>
      </c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</row>
    <row r="17" ht="22.5" customHeight="1" spans="1:26">
      <c r="A17" s="65" t="s">
        <v>83</v>
      </c>
      <c r="B17" s="65" t="s">
        <v>84</v>
      </c>
      <c r="C17" s="66">
        <f t="shared" si="0"/>
        <v>171.5</v>
      </c>
      <c r="D17" s="66">
        <v>171.5</v>
      </c>
      <c r="E17" s="66">
        <v>0</v>
      </c>
      <c r="F17" s="66">
        <v>0</v>
      </c>
      <c r="G17" s="66">
        <v>0</v>
      </c>
      <c r="H17" s="66">
        <v>0</v>
      </c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</row>
    <row r="18" ht="22.5" customHeight="1" spans="1:26">
      <c r="A18" s="65" t="s">
        <v>85</v>
      </c>
      <c r="B18" s="65" t="s">
        <v>86</v>
      </c>
      <c r="C18" s="66">
        <f t="shared" si="0"/>
        <v>105</v>
      </c>
      <c r="D18" s="66">
        <v>105</v>
      </c>
      <c r="E18" s="66">
        <v>0</v>
      </c>
      <c r="F18" s="66">
        <v>0</v>
      </c>
      <c r="G18" s="66">
        <v>0</v>
      </c>
      <c r="H18" s="66">
        <v>0</v>
      </c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</row>
    <row r="19" ht="22.5" customHeight="1" spans="1:26">
      <c r="A19" s="65" t="s">
        <v>87</v>
      </c>
      <c r="B19" s="65" t="s">
        <v>88</v>
      </c>
      <c r="C19" s="66">
        <f t="shared" si="0"/>
        <v>6.5</v>
      </c>
      <c r="D19" s="66">
        <v>6.5</v>
      </c>
      <c r="E19" s="66">
        <v>0</v>
      </c>
      <c r="F19" s="66">
        <v>0</v>
      </c>
      <c r="G19" s="66">
        <v>0</v>
      </c>
      <c r="H19" s="66">
        <v>0</v>
      </c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</row>
    <row r="20" ht="22.5" customHeight="1" spans="1:26">
      <c r="A20" s="65" t="s">
        <v>89</v>
      </c>
      <c r="B20" s="65" t="s">
        <v>90</v>
      </c>
      <c r="C20" s="66">
        <f t="shared" si="0"/>
        <v>60</v>
      </c>
      <c r="D20" s="66">
        <v>60</v>
      </c>
      <c r="E20" s="66">
        <v>0</v>
      </c>
      <c r="F20" s="66">
        <v>0</v>
      </c>
      <c r="G20" s="66">
        <v>0</v>
      </c>
      <c r="H20" s="66">
        <v>0</v>
      </c>
      <c r="I20" s="69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</row>
    <row r="21" ht="22.5" customHeight="1" spans="1:26">
      <c r="A21" s="67"/>
      <c r="B21" s="67" t="s">
        <v>91</v>
      </c>
      <c r="C21" s="68">
        <f t="shared" si="0"/>
        <v>4117.49</v>
      </c>
      <c r="D21" s="68">
        <v>4094.29</v>
      </c>
      <c r="E21" s="68">
        <v>23.2</v>
      </c>
      <c r="F21" s="68">
        <v>0</v>
      </c>
      <c r="G21" s="68">
        <v>0</v>
      </c>
      <c r="H21" s="68">
        <v>0</v>
      </c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0"/>
    </row>
    <row r="22" ht="15" customHeight="1" spans="2:2">
      <c r="B22" s="51" t="s">
        <v>20</v>
      </c>
    </row>
  </sheetData>
  <mergeCells count="2">
    <mergeCell ref="A2:H2"/>
    <mergeCell ref="A3:G3"/>
  </mergeCells>
  <pageMargins left="0.75" right="0.75" top="1" bottom="1" header="0.5" footer="0.5"/>
  <pageSetup paperSize="1" scale="6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8"/>
  <sheetViews>
    <sheetView showGridLines="0" showRuler="0" workbookViewId="0">
      <selection activeCell="A1" sqref="A1"/>
    </sheetView>
  </sheetViews>
  <sheetFormatPr defaultColWidth="9" defaultRowHeight="12.75" outlineLevelCol="3"/>
  <cols>
    <col min="1" max="4" width="39.2857142857143" customWidth="1"/>
    <col min="5" max="26" width="9.57142857142857" customWidth="1"/>
  </cols>
  <sheetData>
    <row r="1" ht="16.5" customHeight="1" spans="4:4">
      <c r="D1" s="27" t="s">
        <v>92</v>
      </c>
    </row>
    <row r="2" ht="33" customHeight="1" spans="1:4">
      <c r="A2" s="28" t="s">
        <v>93</v>
      </c>
      <c r="B2" s="28"/>
      <c r="C2" s="28"/>
      <c r="D2" s="28"/>
    </row>
    <row r="3" ht="15" customHeight="1" spans="1:4">
      <c r="A3" s="29" t="str">
        <f>_xlfn.CONCAT("单位：","国家中医药管理局机关服务中心")</f>
        <v>单位：国家中医药管理局机关服务中心</v>
      </c>
      <c r="B3" s="29"/>
      <c r="C3" s="29"/>
      <c r="D3" s="27" t="s">
        <v>6</v>
      </c>
    </row>
    <row r="4" ht="18.75" customHeight="1" spans="1:4">
      <c r="A4" s="30" t="s">
        <v>7</v>
      </c>
      <c r="B4" s="30"/>
      <c r="C4" s="30" t="s">
        <v>8</v>
      </c>
      <c r="D4" s="30"/>
    </row>
    <row r="5" ht="18.75" customHeight="1" spans="1:4">
      <c r="A5" s="30" t="s">
        <v>94</v>
      </c>
      <c r="B5" s="30" t="s">
        <v>10</v>
      </c>
      <c r="C5" s="30" t="s">
        <v>94</v>
      </c>
      <c r="D5" s="30" t="s">
        <v>10</v>
      </c>
    </row>
    <row r="6" ht="18.75" customHeight="1" spans="1:4">
      <c r="A6" s="61" t="s">
        <v>95</v>
      </c>
      <c r="B6" s="62">
        <v>179.24</v>
      </c>
      <c r="C6" s="61" t="s">
        <v>96</v>
      </c>
      <c r="D6" s="62">
        <v>182.76</v>
      </c>
    </row>
    <row r="7" ht="18.75" customHeight="1" spans="1:4">
      <c r="A7" s="61" t="s">
        <v>97</v>
      </c>
      <c r="B7" s="62">
        <v>179.24</v>
      </c>
      <c r="C7" s="61" t="s">
        <v>98</v>
      </c>
      <c r="D7" s="62">
        <v>29.82</v>
      </c>
    </row>
    <row r="8" ht="18.75" customHeight="1" spans="1:4">
      <c r="A8" s="61" t="s">
        <v>99</v>
      </c>
      <c r="B8" s="62">
        <v>0</v>
      </c>
      <c r="C8" s="61" t="s">
        <v>100</v>
      </c>
      <c r="D8" s="62">
        <v>76.58</v>
      </c>
    </row>
    <row r="9" ht="18.75" customHeight="1" spans="1:4">
      <c r="A9" s="61" t="s">
        <v>101</v>
      </c>
      <c r="B9" s="62">
        <v>0</v>
      </c>
      <c r="C9" s="61" t="s">
        <v>102</v>
      </c>
      <c r="D9" s="62">
        <v>23.2</v>
      </c>
    </row>
    <row r="10" ht="18.75" customHeight="1" spans="1:4">
      <c r="A10" s="61" t="s">
        <v>20</v>
      </c>
      <c r="B10" s="62">
        <v>0</v>
      </c>
      <c r="C10" s="61" t="s">
        <v>103</v>
      </c>
      <c r="D10" s="62">
        <v>53.16</v>
      </c>
    </row>
    <row r="11" ht="18.75" customHeight="1" spans="1:4">
      <c r="A11" s="61" t="s">
        <v>104</v>
      </c>
      <c r="B11" s="62">
        <v>3.52</v>
      </c>
      <c r="C11" s="61" t="s">
        <v>20</v>
      </c>
      <c r="D11" s="62" t="s">
        <v>20</v>
      </c>
    </row>
    <row r="12" ht="18.75" customHeight="1" spans="1:4">
      <c r="A12" s="61" t="s">
        <v>97</v>
      </c>
      <c r="B12" s="62">
        <v>3.52</v>
      </c>
      <c r="C12" s="61" t="s">
        <v>20</v>
      </c>
      <c r="D12" s="62" t="s">
        <v>20</v>
      </c>
    </row>
    <row r="13" ht="18.75" customHeight="1" spans="1:4">
      <c r="A13" s="61" t="s">
        <v>99</v>
      </c>
      <c r="B13" s="62">
        <v>0</v>
      </c>
      <c r="C13" s="61" t="s">
        <v>20</v>
      </c>
      <c r="D13" s="62" t="s">
        <v>20</v>
      </c>
    </row>
    <row r="14" ht="18.75" customHeight="1" spans="1:4">
      <c r="A14" s="61" t="s">
        <v>101</v>
      </c>
      <c r="B14" s="62">
        <v>0</v>
      </c>
      <c r="C14" s="61" t="s">
        <v>20</v>
      </c>
      <c r="D14" s="62" t="s">
        <v>20</v>
      </c>
    </row>
    <row r="15" ht="18.75" customHeight="1" spans="1:4">
      <c r="A15" s="48"/>
      <c r="B15" s="48"/>
      <c r="C15" s="48"/>
      <c r="D15" s="48"/>
    </row>
    <row r="16" ht="18.75" customHeight="1" spans="1:4">
      <c r="A16" s="48"/>
      <c r="B16" s="48"/>
      <c r="C16" s="48"/>
      <c r="D16" s="48"/>
    </row>
    <row r="17" ht="18.75" customHeight="1" spans="1:4">
      <c r="A17" s="48"/>
      <c r="B17" s="48"/>
      <c r="C17" s="48"/>
      <c r="D17" s="48"/>
    </row>
    <row r="18" ht="18.75" customHeight="1" spans="1:4">
      <c r="A18" s="63" t="s">
        <v>105</v>
      </c>
      <c r="B18" s="49">
        <v>182.76</v>
      </c>
      <c r="C18" s="47" t="s">
        <v>106</v>
      </c>
      <c r="D18" s="49">
        <v>182.76</v>
      </c>
    </row>
  </sheetData>
  <mergeCells count="4">
    <mergeCell ref="A2:D2"/>
    <mergeCell ref="A3:C3"/>
    <mergeCell ref="A4:B4"/>
    <mergeCell ref="C4:D4"/>
  </mergeCells>
  <pageMargins left="0.75" right="0.75" top="1" bottom="1" header="0.5" footer="0.5"/>
  <pageSetup paperSize="1" scale="86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1"/>
  <sheetViews>
    <sheetView showGridLines="0" showRuler="0" workbookViewId="0">
      <selection activeCell="A1" sqref="A1"/>
    </sheetView>
  </sheetViews>
  <sheetFormatPr defaultColWidth="9" defaultRowHeight="12.75"/>
  <cols>
    <col min="1" max="1" width="16.4285714285714" customWidth="1"/>
    <col min="2" max="2" width="42.1428571428571" customWidth="1"/>
    <col min="3" max="7" width="27.8571428571429" customWidth="1"/>
    <col min="8" max="26" width="9.57142857142857" customWidth="1"/>
  </cols>
  <sheetData>
    <row r="1" ht="17.25" customHeight="1" spans="7:7">
      <c r="G1" s="27" t="s">
        <v>107</v>
      </c>
    </row>
    <row r="2" ht="27.75" customHeight="1" spans="1:7">
      <c r="A2" s="28" t="s">
        <v>108</v>
      </c>
      <c r="B2" s="28"/>
      <c r="C2" s="28"/>
      <c r="D2" s="28"/>
      <c r="E2" s="28"/>
      <c r="F2" s="28"/>
      <c r="G2" s="28"/>
    </row>
    <row r="3" ht="16.5" customHeight="1" spans="1:7">
      <c r="A3" s="29" t="str">
        <f>_xlfn.CONCAT("单位：","国家中医药管理局机关服务中心")</f>
        <v>单位：国家中医药管理局机关服务中心</v>
      </c>
      <c r="B3" s="29"/>
      <c r="C3" s="29"/>
      <c r="D3" s="29"/>
      <c r="E3" s="29"/>
      <c r="F3" s="29"/>
      <c r="G3" s="27" t="s">
        <v>6</v>
      </c>
    </row>
    <row r="4" ht="24" customHeight="1" spans="1:7">
      <c r="A4" s="30" t="s">
        <v>52</v>
      </c>
      <c r="B4" s="30" t="s">
        <v>53</v>
      </c>
      <c r="C4" s="30" t="s">
        <v>109</v>
      </c>
      <c r="D4" s="30"/>
      <c r="E4" s="30"/>
      <c r="F4" s="30"/>
      <c r="G4" s="30"/>
    </row>
    <row r="5" ht="21" customHeight="1" spans="1:7">
      <c r="A5" s="30"/>
      <c r="B5" s="30"/>
      <c r="C5" s="30" t="s">
        <v>32</v>
      </c>
      <c r="D5" s="30" t="s">
        <v>54</v>
      </c>
      <c r="E5" s="30"/>
      <c r="F5" s="30"/>
      <c r="G5" s="30" t="s">
        <v>55</v>
      </c>
    </row>
    <row r="6" ht="24" customHeight="1" spans="1:7">
      <c r="A6" s="30"/>
      <c r="B6" s="30"/>
      <c r="C6" s="30"/>
      <c r="D6" s="30" t="s">
        <v>34</v>
      </c>
      <c r="E6" s="30" t="s">
        <v>110</v>
      </c>
      <c r="F6" s="30" t="s">
        <v>111</v>
      </c>
      <c r="G6" s="30"/>
    </row>
    <row r="7" ht="18.75" customHeight="1" spans="1:7">
      <c r="A7" s="48" t="s">
        <v>59</v>
      </c>
      <c r="B7" s="48" t="s">
        <v>60</v>
      </c>
      <c r="C7" s="49">
        <f>SUM(C8)</f>
        <v>26.3</v>
      </c>
      <c r="D7" s="49">
        <f>SUM(D8)</f>
        <v>26.3</v>
      </c>
      <c r="E7" s="49">
        <f>SUM(E8)</f>
        <v>26.3</v>
      </c>
      <c r="F7" s="49">
        <f>SUM(F8)</f>
        <v>0</v>
      </c>
      <c r="G7" s="49">
        <f>SUM(G8)</f>
        <v>0</v>
      </c>
    </row>
    <row r="8" ht="18.75" customHeight="1" spans="1:7">
      <c r="A8" s="48" t="s">
        <v>61</v>
      </c>
      <c r="B8" s="48" t="s">
        <v>62</v>
      </c>
      <c r="C8" s="49">
        <f>SUM(C9,C11,C13)</f>
        <v>26.3</v>
      </c>
      <c r="D8" s="49">
        <f>SUM(D9,D11,D13)</f>
        <v>26.3</v>
      </c>
      <c r="E8" s="49">
        <f>SUM(E9,E11,E13)</f>
        <v>26.3</v>
      </c>
      <c r="F8" s="49">
        <f>SUM(F9,F11,F13)</f>
        <v>0</v>
      </c>
      <c r="G8" s="49">
        <f>SUM(G9,G11,G13)</f>
        <v>0</v>
      </c>
    </row>
    <row r="9" ht="18.75" customHeight="1" spans="1:7">
      <c r="A9" s="48" t="s">
        <v>63</v>
      </c>
      <c r="B9" s="48" t="s">
        <v>64</v>
      </c>
      <c r="C9" s="49">
        <f>SUM(C10)</f>
        <v>4.32</v>
      </c>
      <c r="D9" s="49">
        <f>SUM(D10)</f>
        <v>4.32</v>
      </c>
      <c r="E9" s="49">
        <f>SUM(E10)</f>
        <v>4.32</v>
      </c>
      <c r="F9" s="49">
        <f>SUM(F10)</f>
        <v>0</v>
      </c>
      <c r="G9" s="49">
        <f>SUM(G10)</f>
        <v>0</v>
      </c>
    </row>
    <row r="10" hidden="1" customHeight="1" spans="1:7">
      <c r="A10" s="43"/>
      <c r="B10" s="43"/>
      <c r="C10" s="58">
        <v>4.32</v>
      </c>
      <c r="D10" s="58">
        <v>4.32</v>
      </c>
      <c r="E10" s="58">
        <v>4.32</v>
      </c>
      <c r="F10" s="58">
        <v>0</v>
      </c>
      <c r="G10" s="58">
        <v>0</v>
      </c>
    </row>
    <row r="11" ht="18.75" customHeight="1" spans="1:7">
      <c r="A11" s="48" t="s">
        <v>65</v>
      </c>
      <c r="B11" s="48" t="s">
        <v>66</v>
      </c>
      <c r="C11" s="49">
        <f>SUM(C12)</f>
        <v>13.98</v>
      </c>
      <c r="D11" s="49">
        <f>SUM(D12)</f>
        <v>13.98</v>
      </c>
      <c r="E11" s="49">
        <f>SUM(E12)</f>
        <v>13.98</v>
      </c>
      <c r="F11" s="49">
        <f>SUM(F12)</f>
        <v>0</v>
      </c>
      <c r="G11" s="49">
        <f>SUM(G12)</f>
        <v>0</v>
      </c>
    </row>
    <row r="12" hidden="1" customHeight="1" spans="1:7">
      <c r="A12" s="43"/>
      <c r="B12" s="43"/>
      <c r="C12" s="58">
        <v>13.98</v>
      </c>
      <c r="D12" s="58">
        <v>13.98</v>
      </c>
      <c r="E12" s="58">
        <v>13.98</v>
      </c>
      <c r="F12" s="58">
        <v>0</v>
      </c>
      <c r="G12" s="58">
        <v>0</v>
      </c>
    </row>
    <row r="13" ht="18.75" customHeight="1" spans="1:7">
      <c r="A13" s="48" t="s">
        <v>67</v>
      </c>
      <c r="B13" s="48" t="s">
        <v>68</v>
      </c>
      <c r="C13" s="49">
        <f>SUM(C14)</f>
        <v>8</v>
      </c>
      <c r="D13" s="49">
        <f>SUM(D14)</f>
        <v>8</v>
      </c>
      <c r="E13" s="49">
        <f>SUM(E14)</f>
        <v>8</v>
      </c>
      <c r="F13" s="49">
        <f>SUM(F14)</f>
        <v>0</v>
      </c>
      <c r="G13" s="49">
        <f>SUM(G14)</f>
        <v>0</v>
      </c>
    </row>
    <row r="14" hidden="1" customHeight="1" spans="1:7">
      <c r="A14" s="43"/>
      <c r="B14" s="43"/>
      <c r="C14" s="58">
        <v>8</v>
      </c>
      <c r="D14" s="58">
        <v>8</v>
      </c>
      <c r="E14" s="58">
        <v>8</v>
      </c>
      <c r="F14" s="58">
        <v>0</v>
      </c>
      <c r="G14" s="58">
        <v>0</v>
      </c>
    </row>
    <row r="15" ht="18.75" customHeight="1" spans="1:7">
      <c r="A15" s="48" t="s">
        <v>69</v>
      </c>
      <c r="B15" s="48" t="s">
        <v>70</v>
      </c>
      <c r="C15" s="49">
        <f>SUM(C16)</f>
        <v>76.58</v>
      </c>
      <c r="D15" s="49">
        <f>SUM(D16)</f>
        <v>76.58</v>
      </c>
      <c r="E15" s="49">
        <f>SUM(E16)</f>
        <v>76.58</v>
      </c>
      <c r="F15" s="49">
        <f>SUM(F16)</f>
        <v>0</v>
      </c>
      <c r="G15" s="49">
        <f>SUM(G16)</f>
        <v>0</v>
      </c>
    </row>
    <row r="16" ht="18.75" customHeight="1" spans="1:7">
      <c r="A16" s="48" t="s">
        <v>71</v>
      </c>
      <c r="B16" s="48" t="s">
        <v>72</v>
      </c>
      <c r="C16" s="49">
        <f>SUM(C17)</f>
        <v>76.58</v>
      </c>
      <c r="D16" s="49">
        <f>SUM(D17)</f>
        <v>76.58</v>
      </c>
      <c r="E16" s="49">
        <f>SUM(E17)</f>
        <v>76.58</v>
      </c>
      <c r="F16" s="49">
        <f>SUM(F17)</f>
        <v>0</v>
      </c>
      <c r="G16" s="49">
        <f>SUM(G17)</f>
        <v>0</v>
      </c>
    </row>
    <row r="17" ht="18.75" customHeight="1" spans="1:7">
      <c r="A17" s="48" t="s">
        <v>73</v>
      </c>
      <c r="B17" s="48" t="s">
        <v>74</v>
      </c>
      <c r="C17" s="49">
        <f>SUM(C18)</f>
        <v>76.58</v>
      </c>
      <c r="D17" s="49">
        <f>SUM(D18)</f>
        <v>76.58</v>
      </c>
      <c r="E17" s="49">
        <f>SUM(E18)</f>
        <v>76.58</v>
      </c>
      <c r="F17" s="49">
        <f>SUM(F18)</f>
        <v>0</v>
      </c>
      <c r="G17" s="49">
        <f>SUM(G18)</f>
        <v>0</v>
      </c>
    </row>
    <row r="18" hidden="1" customHeight="1" spans="1:7">
      <c r="A18" s="43"/>
      <c r="B18" s="43"/>
      <c r="C18" s="58">
        <v>76.58</v>
      </c>
      <c r="D18" s="58">
        <v>76.58</v>
      </c>
      <c r="E18" s="58">
        <v>76.58</v>
      </c>
      <c r="F18" s="58">
        <v>0</v>
      </c>
      <c r="G18" s="58">
        <v>0</v>
      </c>
    </row>
    <row r="19" ht="18.75" customHeight="1" spans="1:7">
      <c r="A19" s="48" t="s">
        <v>75</v>
      </c>
      <c r="B19" s="48" t="s">
        <v>76</v>
      </c>
      <c r="C19" s="49">
        <f>SUM(C20)</f>
        <v>23.2</v>
      </c>
      <c r="D19" s="49">
        <f>SUM(D20)</f>
        <v>0</v>
      </c>
      <c r="E19" s="49">
        <f>SUM(E20)</f>
        <v>0</v>
      </c>
      <c r="F19" s="49">
        <f>SUM(F20)</f>
        <v>0</v>
      </c>
      <c r="G19" s="49">
        <f>SUM(G20)</f>
        <v>23.2</v>
      </c>
    </row>
    <row r="20" ht="18.75" customHeight="1" spans="1:7">
      <c r="A20" s="48" t="s">
        <v>77</v>
      </c>
      <c r="B20" s="48" t="s">
        <v>78</v>
      </c>
      <c r="C20" s="49">
        <f>SUM(C21)</f>
        <v>23.2</v>
      </c>
      <c r="D20" s="49">
        <f>SUM(D21)</f>
        <v>0</v>
      </c>
      <c r="E20" s="49">
        <f>SUM(E21)</f>
        <v>0</v>
      </c>
      <c r="F20" s="49">
        <f>SUM(F21)</f>
        <v>0</v>
      </c>
      <c r="G20" s="49">
        <f>SUM(G21)</f>
        <v>23.2</v>
      </c>
    </row>
    <row r="21" ht="18.75" customHeight="1" spans="1:7">
      <c r="A21" s="48" t="s">
        <v>79</v>
      </c>
      <c r="B21" s="48" t="s">
        <v>80</v>
      </c>
      <c r="C21" s="49">
        <f>SUM(C22)</f>
        <v>23.2</v>
      </c>
      <c r="D21" s="49">
        <f>SUM(D22)</f>
        <v>0</v>
      </c>
      <c r="E21" s="49">
        <f>SUM(E22)</f>
        <v>0</v>
      </c>
      <c r="F21" s="49">
        <f>SUM(F22)</f>
        <v>0</v>
      </c>
      <c r="G21" s="49">
        <f>SUM(G22)</f>
        <v>23.2</v>
      </c>
    </row>
    <row r="22" hidden="1" customHeight="1" spans="1:7">
      <c r="A22" s="43"/>
      <c r="B22" s="43"/>
      <c r="C22" s="58">
        <v>23.2</v>
      </c>
      <c r="D22" s="58">
        <v>0</v>
      </c>
      <c r="E22" s="58">
        <v>0</v>
      </c>
      <c r="F22" s="58">
        <v>0</v>
      </c>
      <c r="G22" s="58">
        <v>23.2</v>
      </c>
    </row>
    <row r="23" ht="18.75" customHeight="1" spans="1:7">
      <c r="A23" s="48" t="s">
        <v>81</v>
      </c>
      <c r="B23" s="48" t="s">
        <v>82</v>
      </c>
      <c r="C23" s="49">
        <f>SUM(C24)</f>
        <v>53.16</v>
      </c>
      <c r="D23" s="49">
        <f>SUM(D24)</f>
        <v>53.16</v>
      </c>
      <c r="E23" s="49">
        <f>SUM(E24)</f>
        <v>53.16</v>
      </c>
      <c r="F23" s="49">
        <f>SUM(F24)</f>
        <v>0</v>
      </c>
      <c r="G23" s="49">
        <f>SUM(G24)</f>
        <v>0</v>
      </c>
    </row>
    <row r="24" ht="18.75" customHeight="1" spans="1:7">
      <c r="A24" s="48" t="s">
        <v>83</v>
      </c>
      <c r="B24" s="48" t="s">
        <v>84</v>
      </c>
      <c r="C24" s="49">
        <f>SUM(C25,C27,C29)</f>
        <v>53.16</v>
      </c>
      <c r="D24" s="49">
        <f>SUM(D25,D27,D29)</f>
        <v>53.16</v>
      </c>
      <c r="E24" s="49">
        <f>SUM(E25,E27,E29)</f>
        <v>53.16</v>
      </c>
      <c r="F24" s="49">
        <f>SUM(F25,F27,F29)</f>
        <v>0</v>
      </c>
      <c r="G24" s="49">
        <f>SUM(G25,G27,G29)</f>
        <v>0</v>
      </c>
    </row>
    <row r="25" ht="18.75" customHeight="1" spans="1:7">
      <c r="A25" s="48" t="s">
        <v>85</v>
      </c>
      <c r="B25" s="48" t="s">
        <v>86</v>
      </c>
      <c r="C25" s="49">
        <f>SUM(C26)</f>
        <v>36.44</v>
      </c>
      <c r="D25" s="49">
        <f>SUM(D26)</f>
        <v>36.44</v>
      </c>
      <c r="E25" s="49">
        <f>SUM(E26)</f>
        <v>36.44</v>
      </c>
      <c r="F25" s="49">
        <f>SUM(F26)</f>
        <v>0</v>
      </c>
      <c r="G25" s="49">
        <f>SUM(G26)</f>
        <v>0</v>
      </c>
    </row>
    <row r="26" hidden="1" customHeight="1" spans="1:7">
      <c r="A26" s="43"/>
      <c r="B26" s="43"/>
      <c r="C26" s="58">
        <v>36.44</v>
      </c>
      <c r="D26" s="58">
        <v>36.44</v>
      </c>
      <c r="E26" s="58">
        <v>36.44</v>
      </c>
      <c r="F26" s="58">
        <v>0</v>
      </c>
      <c r="G26" s="58">
        <v>0</v>
      </c>
    </row>
    <row r="27" ht="18.75" customHeight="1" spans="1:7">
      <c r="A27" s="48" t="s">
        <v>87</v>
      </c>
      <c r="B27" s="48" t="s">
        <v>88</v>
      </c>
      <c r="C27" s="49">
        <f>SUM(C28)</f>
        <v>2.56</v>
      </c>
      <c r="D27" s="49">
        <f>SUM(D28)</f>
        <v>2.56</v>
      </c>
      <c r="E27" s="49">
        <f>SUM(E28)</f>
        <v>2.56</v>
      </c>
      <c r="F27" s="49">
        <f>SUM(F28)</f>
        <v>0</v>
      </c>
      <c r="G27" s="49">
        <f>SUM(G28)</f>
        <v>0</v>
      </c>
    </row>
    <row r="28" hidden="1" customHeight="1" spans="1:7">
      <c r="A28" s="43"/>
      <c r="B28" s="43"/>
      <c r="C28" s="58">
        <v>2.56</v>
      </c>
      <c r="D28" s="58">
        <v>2.56</v>
      </c>
      <c r="E28" s="58">
        <v>2.56</v>
      </c>
      <c r="F28" s="58">
        <v>0</v>
      </c>
      <c r="G28" s="58">
        <v>0</v>
      </c>
    </row>
    <row r="29" ht="18.75" customHeight="1" spans="1:7">
      <c r="A29" s="48" t="s">
        <v>89</v>
      </c>
      <c r="B29" s="48" t="s">
        <v>90</v>
      </c>
      <c r="C29" s="49">
        <f>SUM(C30)</f>
        <v>14.16</v>
      </c>
      <c r="D29" s="49">
        <f>SUM(D30)</f>
        <v>14.16</v>
      </c>
      <c r="E29" s="49">
        <f>SUM(E30)</f>
        <v>14.16</v>
      </c>
      <c r="F29" s="49">
        <f>SUM(F30)</f>
        <v>0</v>
      </c>
      <c r="G29" s="49">
        <f>SUM(G30)</f>
        <v>0</v>
      </c>
    </row>
    <row r="30" hidden="1" customHeight="1" spans="1:7">
      <c r="A30" s="43"/>
      <c r="B30" s="43"/>
      <c r="C30" s="58">
        <v>14.16</v>
      </c>
      <c r="D30" s="58">
        <v>14.16</v>
      </c>
      <c r="E30" s="58">
        <v>14.16</v>
      </c>
      <c r="F30" s="58">
        <v>0</v>
      </c>
      <c r="G30" s="58">
        <v>0</v>
      </c>
    </row>
    <row r="31" ht="18.75" customHeight="1" spans="1:26">
      <c r="A31" s="50" t="s">
        <v>20</v>
      </c>
      <c r="B31" s="59" t="s">
        <v>112</v>
      </c>
      <c r="C31" s="60">
        <f>SUM(C7,C15,C19,C23)</f>
        <v>179.24</v>
      </c>
      <c r="D31" s="60">
        <f>SUM(D7,D15,D19,D23)</f>
        <v>156.04</v>
      </c>
      <c r="E31" s="60">
        <f>SUM(E7,E15,E19,E23)</f>
        <v>156.04</v>
      </c>
      <c r="F31" s="60">
        <f>SUM(F7,F15,F19,F23)</f>
        <v>0</v>
      </c>
      <c r="G31" s="60">
        <f>SUM(G7,G15,G19,G23)</f>
        <v>23.2</v>
      </c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</row>
  </sheetData>
  <mergeCells count="8">
    <mergeCell ref="A2:G2"/>
    <mergeCell ref="A3:F3"/>
    <mergeCell ref="C4:G4"/>
    <mergeCell ref="D5:F5"/>
    <mergeCell ref="A4:A6"/>
    <mergeCell ref="B4:B6"/>
    <mergeCell ref="C5:C6"/>
    <mergeCell ref="G5:G6"/>
  </mergeCells>
  <pageMargins left="0.75" right="0.75" top="1" bottom="1" header="0.5" footer="0.5"/>
  <pageSetup paperSize="1" scale="6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2"/>
  <sheetViews>
    <sheetView showGridLines="0" showRuler="0" workbookViewId="0">
      <selection activeCell="A1" sqref="A1"/>
    </sheetView>
  </sheetViews>
  <sheetFormatPr defaultColWidth="9" defaultRowHeight="12.75"/>
  <cols>
    <col min="1" max="1" width="16.4285714285714" customWidth="1"/>
    <col min="2" max="2" width="42.1428571428571" customWidth="1"/>
    <col min="3" max="7" width="27.8571428571429" customWidth="1"/>
    <col min="8" max="28" width="9.57142857142857" customWidth="1"/>
  </cols>
  <sheetData>
    <row r="1" ht="20.25" customHeight="1" spans="1:7">
      <c r="A1" s="51"/>
      <c r="B1" s="51"/>
      <c r="C1" s="51"/>
      <c r="D1" s="51"/>
      <c r="E1" s="51"/>
      <c r="F1" s="51"/>
      <c r="G1" s="27" t="s">
        <v>113</v>
      </c>
    </row>
    <row r="2" ht="33" customHeight="1" spans="1:7">
      <c r="A2" s="28" t="s">
        <v>114</v>
      </c>
      <c r="B2" s="28"/>
      <c r="C2" s="28"/>
      <c r="D2" s="28"/>
      <c r="E2" s="28"/>
      <c r="F2" s="28"/>
      <c r="G2" s="28"/>
    </row>
    <row r="3" ht="15.75" customHeight="1" spans="1:7">
      <c r="A3" s="29" t="str">
        <f>_xlfn.CONCAT("单位：","国家中医药管理局机关服务中心")</f>
        <v>单位：国家中医药管理局机关服务中心</v>
      </c>
      <c r="B3" s="29"/>
      <c r="C3" s="29"/>
      <c r="D3" s="29"/>
      <c r="E3" s="29"/>
      <c r="F3" s="29"/>
      <c r="G3" s="27" t="s">
        <v>6</v>
      </c>
    </row>
    <row r="4" ht="23.25" customHeight="1" spans="1:7">
      <c r="A4" s="30" t="s">
        <v>52</v>
      </c>
      <c r="B4" s="30" t="s">
        <v>53</v>
      </c>
      <c r="C4" s="30" t="s">
        <v>115</v>
      </c>
      <c r="D4" s="30"/>
      <c r="E4" s="30"/>
      <c r="F4" s="30"/>
      <c r="G4" s="30"/>
    </row>
    <row r="5" ht="21" customHeight="1" spans="1:7">
      <c r="A5" s="30"/>
      <c r="B5" s="30"/>
      <c r="C5" s="52" t="s">
        <v>32</v>
      </c>
      <c r="D5" s="52" t="s">
        <v>54</v>
      </c>
      <c r="E5" s="52"/>
      <c r="F5" s="52"/>
      <c r="G5" s="52" t="s">
        <v>55</v>
      </c>
    </row>
    <row r="6" ht="21" customHeight="1" spans="1:7">
      <c r="A6" s="30"/>
      <c r="B6" s="30"/>
      <c r="C6" s="52"/>
      <c r="D6" s="52" t="s">
        <v>34</v>
      </c>
      <c r="E6" s="52" t="s">
        <v>110</v>
      </c>
      <c r="F6" s="52" t="s">
        <v>111</v>
      </c>
      <c r="G6" s="52"/>
    </row>
    <row r="7" ht="18.75" customHeight="1" spans="1:7">
      <c r="A7" s="43" t="s">
        <v>20</v>
      </c>
      <c r="B7" s="43" t="s">
        <v>20</v>
      </c>
      <c r="C7" s="53">
        <v>0</v>
      </c>
      <c r="D7" s="53">
        <v>0</v>
      </c>
      <c r="E7" s="53">
        <v>0</v>
      </c>
      <c r="F7" s="53">
        <v>0</v>
      </c>
      <c r="G7" s="53">
        <v>0</v>
      </c>
    </row>
    <row r="8" ht="18.75" customHeight="1" spans="1:7">
      <c r="A8" s="43" t="s">
        <v>20</v>
      </c>
      <c r="B8" s="43" t="s">
        <v>20</v>
      </c>
      <c r="C8" s="53">
        <v>0</v>
      </c>
      <c r="D8" s="53">
        <v>0</v>
      </c>
      <c r="E8" s="53">
        <v>0</v>
      </c>
      <c r="F8" s="53">
        <v>0</v>
      </c>
      <c r="G8" s="53">
        <v>0</v>
      </c>
    </row>
    <row r="9" ht="18.75" customHeight="1" spans="1:7">
      <c r="A9" s="43" t="s">
        <v>20</v>
      </c>
      <c r="B9" s="43" t="s">
        <v>20</v>
      </c>
      <c r="C9" s="53">
        <v>0</v>
      </c>
      <c r="D9" s="53">
        <v>0</v>
      </c>
      <c r="E9" s="53">
        <v>0</v>
      </c>
      <c r="F9" s="53">
        <v>0</v>
      </c>
      <c r="G9" s="53">
        <v>0</v>
      </c>
    </row>
    <row r="10" ht="18.75" customHeight="1" spans="1:7">
      <c r="A10" s="43" t="s">
        <v>20</v>
      </c>
      <c r="B10" s="43" t="s">
        <v>20</v>
      </c>
      <c r="C10" s="53">
        <v>0</v>
      </c>
      <c r="D10" s="53">
        <v>0</v>
      </c>
      <c r="E10" s="53">
        <v>0</v>
      </c>
      <c r="F10" s="53">
        <v>0</v>
      </c>
      <c r="G10" s="53">
        <v>0</v>
      </c>
    </row>
    <row r="11" hidden="1" customHeight="1" spans="1:7">
      <c r="A11" s="43" t="s">
        <v>20</v>
      </c>
      <c r="B11" s="43" t="s">
        <v>20</v>
      </c>
      <c r="C11" s="53" t="s">
        <v>20</v>
      </c>
      <c r="D11" s="53" t="s">
        <v>20</v>
      </c>
      <c r="E11" s="53" t="s">
        <v>20</v>
      </c>
      <c r="F11" s="53" t="s">
        <v>20</v>
      </c>
      <c r="G11" s="53" t="s">
        <v>20</v>
      </c>
    </row>
    <row r="12" ht="18.75" customHeight="1" spans="1:28">
      <c r="A12" s="54"/>
      <c r="B12" s="55" t="s">
        <v>91</v>
      </c>
      <c r="C12" s="56">
        <v>0</v>
      </c>
      <c r="D12" s="56">
        <v>0</v>
      </c>
      <c r="E12" s="56">
        <v>0</v>
      </c>
      <c r="F12" s="56">
        <v>0</v>
      </c>
      <c r="G12" s="56">
        <v>0</v>
      </c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</row>
  </sheetData>
  <mergeCells count="8">
    <mergeCell ref="A2:G2"/>
    <mergeCell ref="A3:F3"/>
    <mergeCell ref="C4:G4"/>
    <mergeCell ref="D5:F5"/>
    <mergeCell ref="A4:A6"/>
    <mergeCell ref="B4:B6"/>
    <mergeCell ref="C5:C6"/>
    <mergeCell ref="G5:G6"/>
  </mergeCells>
  <pageMargins left="0.75" right="0.75" top="1" bottom="1" header="0.5" footer="0.5"/>
  <pageSetup paperSize="1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showGridLines="0" showRuler="0" workbookViewId="0">
      <selection activeCell="A1" sqref="A1"/>
    </sheetView>
  </sheetViews>
  <sheetFormatPr defaultColWidth="9" defaultRowHeight="12.75" outlineLevelCol="6"/>
  <cols>
    <col min="1" max="1" width="17.2857142857143" customWidth="1"/>
    <col min="2" max="2" width="42.1428571428571" customWidth="1"/>
    <col min="3" max="7" width="29.2857142857143" customWidth="1"/>
    <col min="8" max="26" width="9.57142857142857" customWidth="1"/>
  </cols>
  <sheetData>
    <row r="1" ht="20.25" customHeight="1" spans="1:7">
      <c r="A1" s="46"/>
      <c r="B1" s="46"/>
      <c r="C1" s="46"/>
      <c r="D1" s="46"/>
      <c r="E1" s="46"/>
      <c r="F1" s="46"/>
      <c r="G1" s="27" t="s">
        <v>116</v>
      </c>
    </row>
    <row r="2" ht="33" customHeight="1" spans="1:7">
      <c r="A2" s="28" t="s">
        <v>117</v>
      </c>
      <c r="B2" s="28"/>
      <c r="C2" s="28"/>
      <c r="D2" s="28"/>
      <c r="E2" s="28"/>
      <c r="F2" s="28"/>
      <c r="G2" s="28"/>
    </row>
    <row r="3" ht="15.75" customHeight="1" spans="1:7">
      <c r="A3" s="29" t="str">
        <f>_xlfn.CONCAT("单位：","国家中医药管理局机关服务中心")</f>
        <v>单位：国家中医药管理局机关服务中心</v>
      </c>
      <c r="B3" s="29"/>
      <c r="C3" s="29"/>
      <c r="D3" s="29"/>
      <c r="E3" s="29"/>
      <c r="F3" s="29"/>
      <c r="G3" s="27" t="s">
        <v>6</v>
      </c>
    </row>
    <row r="4" ht="23.25" customHeight="1" spans="1:7">
      <c r="A4" s="30" t="s">
        <v>52</v>
      </c>
      <c r="B4" s="30" t="s">
        <v>53</v>
      </c>
      <c r="C4" s="30" t="s">
        <v>118</v>
      </c>
      <c r="D4" s="30"/>
      <c r="E4" s="30"/>
      <c r="F4" s="30"/>
      <c r="G4" s="30"/>
    </row>
    <row r="5" ht="18.75" customHeight="1" spans="1:7">
      <c r="A5" s="30"/>
      <c r="B5" s="30"/>
      <c r="C5" s="47" t="s">
        <v>32</v>
      </c>
      <c r="D5" s="47" t="s">
        <v>54</v>
      </c>
      <c r="E5" s="47"/>
      <c r="F5" s="47"/>
      <c r="G5" s="47" t="s">
        <v>55</v>
      </c>
    </row>
    <row r="6" ht="21" customHeight="1" spans="1:7">
      <c r="A6" s="30"/>
      <c r="B6" s="30"/>
      <c r="C6" s="47"/>
      <c r="D6" s="47" t="s">
        <v>34</v>
      </c>
      <c r="E6" s="47" t="s">
        <v>110</v>
      </c>
      <c r="F6" s="30" t="s">
        <v>111</v>
      </c>
      <c r="G6" s="47"/>
    </row>
    <row r="7" ht="22.5" customHeight="1" spans="1:7">
      <c r="A7" s="48"/>
      <c r="B7" s="48"/>
      <c r="C7" s="49">
        <v>0</v>
      </c>
      <c r="D7" s="49">
        <v>0</v>
      </c>
      <c r="E7" s="49">
        <v>0</v>
      </c>
      <c r="F7" s="49">
        <v>0</v>
      </c>
      <c r="G7" s="49">
        <v>0</v>
      </c>
    </row>
    <row r="8" ht="22.5" customHeight="1" spans="1:7">
      <c r="A8" s="48"/>
      <c r="B8" s="48"/>
      <c r="C8" s="49">
        <v>0</v>
      </c>
      <c r="D8" s="49">
        <v>0</v>
      </c>
      <c r="E8" s="49">
        <v>0</v>
      </c>
      <c r="F8" s="49">
        <v>0</v>
      </c>
      <c r="G8" s="49">
        <v>0</v>
      </c>
    </row>
    <row r="9" ht="22.5" customHeight="1" spans="1:7">
      <c r="A9" s="48"/>
      <c r="B9" s="48"/>
      <c r="C9" s="49">
        <v>0</v>
      </c>
      <c r="D9" s="49">
        <v>0</v>
      </c>
      <c r="E9" s="49">
        <v>0</v>
      </c>
      <c r="F9" s="49">
        <v>0</v>
      </c>
      <c r="G9" s="49">
        <v>0</v>
      </c>
    </row>
    <row r="10" ht="22.5" customHeight="1" spans="1:7">
      <c r="A10" s="48"/>
      <c r="B10" s="48"/>
      <c r="C10" s="49">
        <v>0</v>
      </c>
      <c r="D10" s="49">
        <v>0</v>
      </c>
      <c r="E10" s="49">
        <v>0</v>
      </c>
      <c r="F10" s="49">
        <v>0</v>
      </c>
      <c r="G10" s="49">
        <v>0</v>
      </c>
    </row>
    <row r="11" hidden="1" customHeight="1" spans="1:7">
      <c r="A11" s="48"/>
      <c r="B11" s="48"/>
      <c r="C11" s="49"/>
      <c r="D11" s="49"/>
      <c r="E11" s="49"/>
      <c r="F11" s="49"/>
      <c r="G11" s="49"/>
    </row>
    <row r="12" ht="22.5" customHeight="1" spans="1:7">
      <c r="A12" s="50"/>
      <c r="B12" s="50" t="s">
        <v>91</v>
      </c>
      <c r="C12" s="49">
        <v>0</v>
      </c>
      <c r="D12" s="49">
        <v>0</v>
      </c>
      <c r="E12" s="49">
        <v>0</v>
      </c>
      <c r="F12" s="49">
        <v>0</v>
      </c>
      <c r="G12" s="49">
        <v>0</v>
      </c>
    </row>
  </sheetData>
  <mergeCells count="8">
    <mergeCell ref="A2:G2"/>
    <mergeCell ref="A3:F3"/>
    <mergeCell ref="C4:G4"/>
    <mergeCell ref="D5:F5"/>
    <mergeCell ref="A4:A6"/>
    <mergeCell ref="B4:B6"/>
    <mergeCell ref="C5:C6"/>
    <mergeCell ref="G5:G6"/>
  </mergeCells>
  <pageMargins left="0.75" right="0.75" top="1" bottom="1" header="0.5" footer="0.5"/>
  <pageSetup paperSize="1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0"/>
  <sheetViews>
    <sheetView showGridLines="0" showRuler="0" workbookViewId="0">
      <selection activeCell="E39" sqref="E39"/>
    </sheetView>
  </sheetViews>
  <sheetFormatPr defaultColWidth="9" defaultRowHeight="12.75" outlineLevelCol="4"/>
  <cols>
    <col min="1" max="1" width="16.4285714285714" customWidth="1"/>
    <col min="2" max="2" width="48.4285714285714" customWidth="1"/>
    <col min="3" max="5" width="30.7142857142857" customWidth="1"/>
    <col min="6" max="26" width="9.57142857142857" customWidth="1"/>
  </cols>
  <sheetData>
    <row r="1" ht="17.25" customHeight="1" spans="5:5">
      <c r="E1" s="27" t="s">
        <v>119</v>
      </c>
    </row>
    <row r="2" ht="33.75" customHeight="1" spans="1:5">
      <c r="A2" s="28" t="s">
        <v>120</v>
      </c>
      <c r="B2" s="28"/>
      <c r="C2" s="28"/>
      <c r="D2" s="28"/>
      <c r="E2" s="28"/>
    </row>
    <row r="3" ht="15.75" customHeight="1" spans="1:5">
      <c r="A3" s="35" t="str">
        <f>_xlfn.CONCAT("单位：","国家中医药管理局机关服务中心")</f>
        <v>单位：国家中医药管理局机关服务中心</v>
      </c>
      <c r="B3" s="35"/>
      <c r="C3" s="35"/>
      <c r="D3" s="35"/>
      <c r="E3" s="36" t="s">
        <v>6</v>
      </c>
    </row>
    <row r="4" ht="18.75" customHeight="1" spans="1:5">
      <c r="A4" s="37" t="s">
        <v>121</v>
      </c>
      <c r="B4" s="37"/>
      <c r="C4" s="37" t="s">
        <v>122</v>
      </c>
      <c r="D4" s="37"/>
      <c r="E4" s="37"/>
    </row>
    <row r="5" ht="18.75" customHeight="1" spans="1:5">
      <c r="A5" s="37" t="s">
        <v>52</v>
      </c>
      <c r="B5" s="37" t="s">
        <v>53</v>
      </c>
      <c r="C5" s="37" t="s">
        <v>32</v>
      </c>
      <c r="D5" s="37" t="s">
        <v>110</v>
      </c>
      <c r="E5" s="37" t="s">
        <v>111</v>
      </c>
    </row>
    <row r="6" ht="18.75" customHeight="1" spans="1:5">
      <c r="A6" s="38" t="s">
        <v>123</v>
      </c>
      <c r="B6" s="38" t="s">
        <v>124</v>
      </c>
      <c r="C6" s="39">
        <f>SUM(C7,C9,C11,C13,C15)</f>
        <v>151.72</v>
      </c>
      <c r="D6" s="39">
        <f>SUM(D7,D9,D11,D13,D15)</f>
        <v>151.72</v>
      </c>
      <c r="E6" s="39">
        <f>SUM(E7,E9,E11,E13,E15)</f>
        <v>0</v>
      </c>
    </row>
    <row r="7" ht="18.75" customHeight="1" spans="1:5">
      <c r="A7" s="40" t="s">
        <v>125</v>
      </c>
      <c r="B7" s="40" t="s">
        <v>126</v>
      </c>
      <c r="C7" s="41">
        <f>SUM(C8)</f>
        <v>76.58</v>
      </c>
      <c r="D7" s="41">
        <f>SUM(D8)</f>
        <v>76.58</v>
      </c>
      <c r="E7" s="41">
        <f>SUM(E8)</f>
        <v>0</v>
      </c>
    </row>
    <row r="8" hidden="1" customHeight="1" spans="1:5">
      <c r="A8" s="38"/>
      <c r="B8" s="42" t="s">
        <v>20</v>
      </c>
      <c r="C8" s="39">
        <v>76.58</v>
      </c>
      <c r="D8" s="39">
        <v>76.58</v>
      </c>
      <c r="E8" s="39">
        <v>0</v>
      </c>
    </row>
    <row r="9" ht="18.75" customHeight="1" spans="1:5">
      <c r="A9" s="40" t="s">
        <v>127</v>
      </c>
      <c r="B9" s="40" t="s">
        <v>128</v>
      </c>
      <c r="C9" s="41">
        <f>SUM(C10)</f>
        <v>16.72</v>
      </c>
      <c r="D9" s="41">
        <f>SUM(D10)</f>
        <v>16.72</v>
      </c>
      <c r="E9" s="41">
        <f>SUM(E10)</f>
        <v>0</v>
      </c>
    </row>
    <row r="10" hidden="1" customHeight="1" spans="1:5">
      <c r="A10" s="38"/>
      <c r="B10" s="42" t="s">
        <v>20</v>
      </c>
      <c r="C10" s="39">
        <v>16.72</v>
      </c>
      <c r="D10" s="39">
        <v>16.72</v>
      </c>
      <c r="E10" s="39">
        <v>0</v>
      </c>
    </row>
    <row r="11" ht="18.75" customHeight="1" spans="1:5">
      <c r="A11" s="40" t="s">
        <v>129</v>
      </c>
      <c r="B11" s="40" t="s">
        <v>130</v>
      </c>
      <c r="C11" s="41">
        <f>SUM(C12)</f>
        <v>13.98</v>
      </c>
      <c r="D11" s="41">
        <f>SUM(D12)</f>
        <v>13.98</v>
      </c>
      <c r="E11" s="41">
        <f>SUM(E12)</f>
        <v>0</v>
      </c>
    </row>
    <row r="12" hidden="1" customHeight="1" spans="1:5">
      <c r="A12" s="38"/>
      <c r="B12" s="42" t="s">
        <v>20</v>
      </c>
      <c r="C12" s="39">
        <v>13.98</v>
      </c>
      <c r="D12" s="39">
        <v>13.98</v>
      </c>
      <c r="E12" s="39">
        <v>0</v>
      </c>
    </row>
    <row r="13" ht="18.75" customHeight="1" spans="1:5">
      <c r="A13" s="40" t="s">
        <v>131</v>
      </c>
      <c r="B13" s="40" t="s">
        <v>132</v>
      </c>
      <c r="C13" s="41">
        <f>SUM(C14)</f>
        <v>8</v>
      </c>
      <c r="D13" s="41">
        <f>SUM(D14)</f>
        <v>8</v>
      </c>
      <c r="E13" s="41">
        <f>SUM(E14)</f>
        <v>0</v>
      </c>
    </row>
    <row r="14" hidden="1" customHeight="1" spans="1:5">
      <c r="A14" s="38"/>
      <c r="B14" s="42" t="s">
        <v>20</v>
      </c>
      <c r="C14" s="39">
        <v>8</v>
      </c>
      <c r="D14" s="39">
        <v>8</v>
      </c>
      <c r="E14" s="39">
        <v>0</v>
      </c>
    </row>
    <row r="15" ht="18.75" customHeight="1" spans="1:5">
      <c r="A15" s="40" t="s">
        <v>133</v>
      </c>
      <c r="B15" s="40" t="s">
        <v>134</v>
      </c>
      <c r="C15" s="41">
        <f>SUM(C16)</f>
        <v>36.44</v>
      </c>
      <c r="D15" s="41">
        <f>SUM(D16)</f>
        <v>36.44</v>
      </c>
      <c r="E15" s="41">
        <f>SUM(E16)</f>
        <v>0</v>
      </c>
    </row>
    <row r="16" hidden="1" customHeight="1" spans="1:5">
      <c r="A16" s="38"/>
      <c r="B16" s="42" t="s">
        <v>20</v>
      </c>
      <c r="C16" s="39">
        <v>36.44</v>
      </c>
      <c r="D16" s="39">
        <v>36.44</v>
      </c>
      <c r="E16" s="39">
        <v>0</v>
      </c>
    </row>
    <row r="17" ht="18.75" customHeight="1" spans="1:5">
      <c r="A17" s="38" t="s">
        <v>135</v>
      </c>
      <c r="B17" s="38" t="s">
        <v>136</v>
      </c>
      <c r="C17" s="39">
        <f>SUM(C18)</f>
        <v>4.32</v>
      </c>
      <c r="D17" s="39">
        <f>SUM(D18)</f>
        <v>4.32</v>
      </c>
      <c r="E17" s="39">
        <f>SUM(E18)</f>
        <v>0</v>
      </c>
    </row>
    <row r="18" ht="18.75" customHeight="1" spans="1:5">
      <c r="A18" s="40" t="s">
        <v>137</v>
      </c>
      <c r="B18" s="40" t="s">
        <v>138</v>
      </c>
      <c r="C18" s="41">
        <f>SUM(C19)</f>
        <v>4.32</v>
      </c>
      <c r="D18" s="41">
        <f>SUM(D19)</f>
        <v>4.32</v>
      </c>
      <c r="E18" s="41">
        <f>SUM(E19)</f>
        <v>0</v>
      </c>
    </row>
    <row r="19" hidden="1" customHeight="1" spans="1:5">
      <c r="A19" s="38"/>
      <c r="B19" s="42" t="s">
        <v>20</v>
      </c>
      <c r="C19" s="39">
        <v>4.32</v>
      </c>
      <c r="D19" s="39">
        <v>4.32</v>
      </c>
      <c r="E19" s="39">
        <v>0</v>
      </c>
    </row>
    <row r="20" ht="18.75" customHeight="1" spans="1:5">
      <c r="A20" s="43"/>
      <c r="B20" s="44" t="s">
        <v>91</v>
      </c>
      <c r="C20" s="45">
        <f>SUM(C6,C17)</f>
        <v>156.04</v>
      </c>
      <c r="D20" s="45">
        <f>SUM(D6,D17)</f>
        <v>156.04</v>
      </c>
      <c r="E20" s="45">
        <f>SUM(E6,E17)</f>
        <v>0</v>
      </c>
    </row>
  </sheetData>
  <mergeCells count="4">
    <mergeCell ref="A2:E2"/>
    <mergeCell ref="A3:D3"/>
    <mergeCell ref="A4:B4"/>
    <mergeCell ref="C4:E4"/>
  </mergeCells>
  <pageMargins left="0.75" right="0.75" top="1" bottom="1" header="0.5" footer="0.5"/>
  <pageSetup paperSize="9" scale="92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showRuler="0" workbookViewId="0">
      <selection activeCell="B29" sqref="B29"/>
    </sheetView>
  </sheetViews>
  <sheetFormatPr defaultColWidth="9" defaultRowHeight="12.75" outlineLevelRow="5" outlineLevelCol="5"/>
  <cols>
    <col min="1" max="6" width="29.2857142857143" customWidth="1"/>
    <col min="7" max="26" width="9.57142857142857" customWidth="1"/>
  </cols>
  <sheetData>
    <row r="1" ht="15" customHeight="1" spans="6:6">
      <c r="F1" s="27" t="s">
        <v>139</v>
      </c>
    </row>
    <row r="2" ht="37.5" customHeight="1" spans="1:6">
      <c r="A2" s="28" t="s">
        <v>140</v>
      </c>
      <c r="B2" s="28"/>
      <c r="C2" s="28"/>
      <c r="D2" s="28"/>
      <c r="E2" s="28"/>
      <c r="F2" s="28"/>
    </row>
    <row r="3" ht="19.5" customHeight="1" spans="1:6">
      <c r="A3" s="29" t="str">
        <f>_xlfn.CONCAT("单位：","国家中医药管理局机关服务中心")</f>
        <v>单位：国家中医药管理局机关服务中心</v>
      </c>
      <c r="B3" s="29"/>
      <c r="C3" s="29"/>
      <c r="D3" s="29"/>
      <c r="E3" s="29"/>
      <c r="F3" s="27" t="s">
        <v>6</v>
      </c>
    </row>
    <row r="4" ht="21" customHeight="1" spans="1:6">
      <c r="A4" s="30" t="s">
        <v>141</v>
      </c>
      <c r="B4" s="30" t="s">
        <v>142</v>
      </c>
      <c r="C4" s="30" t="s">
        <v>143</v>
      </c>
      <c r="D4" s="30"/>
      <c r="E4" s="30"/>
      <c r="F4" s="30" t="s">
        <v>144</v>
      </c>
    </row>
    <row r="5" ht="21" customHeight="1" spans="1:6">
      <c r="A5" s="30"/>
      <c r="B5" s="30"/>
      <c r="C5" s="30" t="s">
        <v>34</v>
      </c>
      <c r="D5" s="30" t="s">
        <v>145</v>
      </c>
      <c r="E5" s="30" t="s">
        <v>146</v>
      </c>
      <c r="F5" s="30"/>
    </row>
    <row r="6" ht="22.5" customHeight="1" spans="1:6">
      <c r="A6" s="31">
        <f>SUM(B6,C6,F6)</f>
        <v>0</v>
      </c>
      <c r="B6" s="32"/>
      <c r="C6" s="33">
        <f>SUM(D6,E6)</f>
        <v>0</v>
      </c>
      <c r="D6" s="33"/>
      <c r="E6" s="34"/>
      <c r="F6" s="33"/>
    </row>
  </sheetData>
  <mergeCells count="6">
    <mergeCell ref="A2:F2"/>
    <mergeCell ref="A3:E3"/>
    <mergeCell ref="C4:E4"/>
    <mergeCell ref="A4:A5"/>
    <mergeCell ref="B4:B5"/>
    <mergeCell ref="F4:F5"/>
  </mergeCells>
  <pageMargins left="0.75" right="0.75" top="1" bottom="1" header="0.5" footer="0.5"/>
  <pageSetup paperSize="1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2"/>
  <sheetViews>
    <sheetView tabSelected="1" topLeftCell="A6" workbookViewId="0">
      <selection activeCell="L12" sqref="L12"/>
    </sheetView>
  </sheetViews>
  <sheetFormatPr defaultColWidth="10.2857142857143" defaultRowHeight="22.5" outlineLevelCol="7"/>
  <cols>
    <col min="1" max="1" width="5.46666666666667" style="1" customWidth="1"/>
    <col min="2" max="2" width="12.3047619047619" style="1" customWidth="1"/>
    <col min="3" max="3" width="19" style="1" customWidth="1"/>
    <col min="4" max="4" width="10.0190476190476" style="1" customWidth="1"/>
    <col min="5" max="5" width="16.8571428571429" style="1" customWidth="1"/>
    <col min="6" max="6" width="21.4380952380952" style="1" customWidth="1"/>
    <col min="7" max="7" width="12.3047619047619" style="1" customWidth="1"/>
    <col min="8" max="8" width="10.2857142857143" style="2"/>
    <col min="9" max="16384" width="10.2857142857143" style="1"/>
  </cols>
  <sheetData>
    <row r="1" s="1" customFormat="1" ht="35.1" customHeight="1" spans="1:8">
      <c r="A1" s="3" t="s">
        <v>147</v>
      </c>
      <c r="B1" s="3"/>
      <c r="C1" s="3"/>
      <c r="D1" s="3"/>
      <c r="E1" s="3"/>
      <c r="F1" s="3"/>
      <c r="G1" s="3"/>
      <c r="H1" s="2"/>
    </row>
    <row r="2" s="1" customFormat="1" ht="24.95" customHeight="1" spans="1:8">
      <c r="A2" s="4" t="s">
        <v>148</v>
      </c>
      <c r="B2" s="4"/>
      <c r="C2" s="4"/>
      <c r="D2" s="4"/>
      <c r="E2" s="4"/>
      <c r="F2" s="4"/>
      <c r="G2" s="4"/>
      <c r="H2" s="2"/>
    </row>
    <row r="3" s="1" customFormat="1" ht="21.95" customHeight="1" spans="1:8">
      <c r="A3" s="5" t="s">
        <v>149</v>
      </c>
      <c r="B3" s="5"/>
      <c r="C3" s="5" t="s">
        <v>150</v>
      </c>
      <c r="D3" s="5"/>
      <c r="E3" s="5"/>
      <c r="F3" s="5"/>
      <c r="G3" s="5"/>
      <c r="H3" s="2"/>
    </row>
    <row r="4" s="1" customFormat="1" ht="21.95" customHeight="1" spans="1:8">
      <c r="A4" s="5" t="s">
        <v>151</v>
      </c>
      <c r="B4" s="5"/>
      <c r="C4" s="6" t="s">
        <v>152</v>
      </c>
      <c r="D4" s="6"/>
      <c r="E4" s="5" t="s">
        <v>153</v>
      </c>
      <c r="F4" s="5" t="s">
        <v>2</v>
      </c>
      <c r="G4" s="5"/>
      <c r="H4" s="2"/>
    </row>
    <row r="5" s="1" customFormat="1" ht="21.95" customHeight="1" spans="1:8">
      <c r="A5" s="7" t="s">
        <v>154</v>
      </c>
      <c r="B5" s="8"/>
      <c r="C5" s="9" t="s">
        <v>155</v>
      </c>
      <c r="D5" s="10"/>
      <c r="E5" s="11" t="s">
        <v>156</v>
      </c>
      <c r="F5" s="11"/>
      <c r="G5" s="12" t="s">
        <v>157</v>
      </c>
      <c r="H5" s="2"/>
    </row>
    <row r="6" s="1" customFormat="1" ht="21.95" customHeight="1" spans="1:8">
      <c r="A6" s="13"/>
      <c r="B6" s="14"/>
      <c r="C6" s="6" t="s">
        <v>158</v>
      </c>
      <c r="D6" s="15"/>
      <c r="E6" s="11" t="s">
        <v>156</v>
      </c>
      <c r="F6" s="11"/>
      <c r="G6" s="16"/>
      <c r="H6" s="2"/>
    </row>
    <row r="7" s="1" customFormat="1" ht="21.95" customHeight="1" spans="1:8">
      <c r="A7" s="13"/>
      <c r="B7" s="14"/>
      <c r="C7" s="6" t="s">
        <v>159</v>
      </c>
      <c r="D7" s="15"/>
      <c r="E7" s="11" t="s">
        <v>160</v>
      </c>
      <c r="F7" s="11"/>
      <c r="G7" s="16"/>
      <c r="H7" s="2"/>
    </row>
    <row r="8" s="1" customFormat="1" ht="21.95" customHeight="1" spans="1:8">
      <c r="A8" s="17"/>
      <c r="B8" s="18"/>
      <c r="C8" s="6" t="s">
        <v>161</v>
      </c>
      <c r="D8" s="15"/>
      <c r="E8" s="11" t="s">
        <v>160</v>
      </c>
      <c r="F8" s="11"/>
      <c r="G8" s="19"/>
      <c r="H8" s="2"/>
    </row>
    <row r="9" s="1" customFormat="1" ht="89.1" customHeight="1" spans="1:8">
      <c r="A9" s="20" t="s">
        <v>162</v>
      </c>
      <c r="B9" s="21" t="s">
        <v>163</v>
      </c>
      <c r="C9" s="21"/>
      <c r="D9" s="21"/>
      <c r="E9" s="21"/>
      <c r="F9" s="21"/>
      <c r="G9" s="21"/>
      <c r="H9" s="2"/>
    </row>
    <row r="10" s="1" customFormat="1" ht="30" customHeight="1" spans="1:8">
      <c r="A10" s="22" t="s">
        <v>164</v>
      </c>
      <c r="B10" s="23" t="s">
        <v>165</v>
      </c>
      <c r="C10" s="5" t="s">
        <v>166</v>
      </c>
      <c r="D10" s="15" t="s">
        <v>167</v>
      </c>
      <c r="E10" s="24"/>
      <c r="F10" s="5" t="s">
        <v>168</v>
      </c>
      <c r="G10" s="5" t="s">
        <v>169</v>
      </c>
      <c r="H10" s="2"/>
    </row>
    <row r="11" s="1" customFormat="1" ht="22" customHeight="1" spans="1:8">
      <c r="A11" s="25" t="s">
        <v>164</v>
      </c>
      <c r="B11" s="5" t="s">
        <v>170</v>
      </c>
      <c r="C11" s="5" t="s">
        <v>171</v>
      </c>
      <c r="D11" s="26" t="s">
        <v>172</v>
      </c>
      <c r="E11" s="26"/>
      <c r="F11" s="5" t="s">
        <v>173</v>
      </c>
      <c r="G11" s="5" t="s">
        <v>174</v>
      </c>
      <c r="H11" s="2"/>
    </row>
    <row r="12" s="1" customFormat="1" ht="22" customHeight="1" spans="1:8">
      <c r="A12" s="25" t="s">
        <v>164</v>
      </c>
      <c r="B12" s="5" t="s">
        <v>175</v>
      </c>
      <c r="C12" s="5" t="s">
        <v>176</v>
      </c>
      <c r="D12" s="26" t="s">
        <v>177</v>
      </c>
      <c r="E12" s="26"/>
      <c r="F12" s="5" t="s">
        <v>178</v>
      </c>
      <c r="G12" s="5" t="s">
        <v>179</v>
      </c>
      <c r="H12" s="2"/>
    </row>
    <row r="13" s="1" customFormat="1" ht="22" customHeight="1" spans="1:8">
      <c r="A13" s="25" t="s">
        <v>164</v>
      </c>
      <c r="B13" s="5" t="s">
        <v>175</v>
      </c>
      <c r="C13" s="5" t="s">
        <v>180</v>
      </c>
      <c r="D13" s="26" t="s">
        <v>181</v>
      </c>
      <c r="E13" s="26"/>
      <c r="F13" s="5" t="s">
        <v>182</v>
      </c>
      <c r="G13" s="5" t="s">
        <v>183</v>
      </c>
      <c r="H13" s="2"/>
    </row>
    <row r="14" s="1" customFormat="1" ht="22" customHeight="1" spans="1:8">
      <c r="A14" s="25" t="s">
        <v>164</v>
      </c>
      <c r="B14" s="5" t="s">
        <v>175</v>
      </c>
      <c r="C14" s="5" t="s">
        <v>184</v>
      </c>
      <c r="D14" s="26" t="s">
        <v>185</v>
      </c>
      <c r="E14" s="26"/>
      <c r="F14" s="5" t="s">
        <v>186</v>
      </c>
      <c r="G14" s="5" t="s">
        <v>179</v>
      </c>
      <c r="H14" s="2"/>
    </row>
    <row r="15" s="1" customFormat="1" ht="71" customHeight="1" spans="1:8">
      <c r="A15" s="25" t="s">
        <v>164</v>
      </c>
      <c r="B15" s="5" t="s">
        <v>187</v>
      </c>
      <c r="C15" s="5" t="s">
        <v>188</v>
      </c>
      <c r="D15" s="26" t="s">
        <v>189</v>
      </c>
      <c r="E15" s="26"/>
      <c r="F15" s="5" t="s">
        <v>190</v>
      </c>
      <c r="G15" s="5" t="s">
        <v>183</v>
      </c>
      <c r="H15" s="2"/>
    </row>
    <row r="16" s="1" customFormat="1" ht="81" customHeight="1" spans="1:8">
      <c r="A16" s="25" t="s">
        <v>164</v>
      </c>
      <c r="B16" s="5" t="s">
        <v>187</v>
      </c>
      <c r="C16" s="5" t="s">
        <v>191</v>
      </c>
      <c r="D16" s="26" t="s">
        <v>192</v>
      </c>
      <c r="E16" s="26"/>
      <c r="F16" s="5" t="s">
        <v>193</v>
      </c>
      <c r="G16" s="5" t="s">
        <v>183</v>
      </c>
      <c r="H16" s="2"/>
    </row>
    <row r="17" s="1" customFormat="1" ht="46" customHeight="1" spans="1:8">
      <c r="A17" s="25" t="s">
        <v>164</v>
      </c>
      <c r="B17" s="5" t="s">
        <v>194</v>
      </c>
      <c r="C17" s="5" t="s">
        <v>195</v>
      </c>
      <c r="D17" s="26" t="s">
        <v>196</v>
      </c>
      <c r="E17" s="26"/>
      <c r="F17" s="5" t="s">
        <v>197</v>
      </c>
      <c r="G17" s="5" t="s">
        <v>183</v>
      </c>
      <c r="H17" s="2"/>
    </row>
    <row r="18" ht="21.95" customHeight="1"/>
    <row r="19" ht="21.95" customHeight="1"/>
    <row r="20" ht="21.95" customHeight="1"/>
    <row r="21" ht="21.95" customHeight="1"/>
    <row r="22" ht="21.95" customHeight="1"/>
    <row r="23" ht="21.95" customHeight="1"/>
    <row r="24" ht="21.95" customHeight="1"/>
    <row r="25" ht="21.95" customHeight="1"/>
    <row r="26" ht="21.95" customHeight="1"/>
    <row r="27" ht="21.95" customHeight="1"/>
    <row r="28" ht="21.95" customHeight="1"/>
    <row r="29" ht="21.95" customHeight="1"/>
    <row r="30" ht="21.95" customHeight="1"/>
    <row r="31" ht="21.95" customHeight="1"/>
    <row r="32" ht="21.95" customHeight="1"/>
    <row r="33" ht="21.95" customHeight="1"/>
    <row r="34" ht="21.95" customHeight="1"/>
    <row r="35" ht="21.95" customHeight="1"/>
    <row r="36" ht="21.95" customHeight="1"/>
    <row r="37" ht="21.95" customHeight="1"/>
    <row r="38" ht="21.95" customHeight="1"/>
    <row r="39" ht="21.95" customHeight="1"/>
    <row r="40" ht="21.95" customHeight="1"/>
    <row r="41" ht="21.95" customHeight="1"/>
    <row r="42" ht="21.95" customHeight="1"/>
    <row r="43" ht="21.95" customHeight="1"/>
    <row r="44" ht="21.95" customHeight="1"/>
    <row r="45" ht="21.95" customHeight="1"/>
    <row r="46" ht="21.95" customHeight="1"/>
    <row r="47" ht="21.95" customHeight="1"/>
    <row r="48" ht="21.95" customHeight="1"/>
    <row r="49" ht="21.95" customHeight="1"/>
    <row r="50" ht="21.95" customHeight="1"/>
    <row r="51" ht="21.95" customHeight="1"/>
    <row r="52" ht="21.95" customHeight="1"/>
    <row r="53" ht="21.95" customHeight="1"/>
    <row r="54" ht="21.95" customHeight="1"/>
    <row r="55" ht="21.95" customHeight="1"/>
    <row r="56" ht="21.95" customHeight="1"/>
    <row r="57" ht="21.95" customHeight="1"/>
    <row r="58" ht="21.95" customHeight="1"/>
    <row r="59" ht="21.95" customHeight="1"/>
    <row r="60" ht="21.95" customHeight="1"/>
    <row r="61" ht="21.95" customHeight="1"/>
    <row r="62" ht="21.95" customHeight="1"/>
    <row r="63" ht="21.95" customHeight="1"/>
    <row r="64" ht="21.95" customHeight="1"/>
    <row r="65" ht="21.95" customHeight="1"/>
    <row r="66" ht="21.95" customHeight="1"/>
    <row r="67" ht="21.95" customHeight="1"/>
    <row r="68" ht="21.95" customHeight="1"/>
    <row r="69" ht="21.95" customHeight="1"/>
    <row r="70" ht="21.95" customHeight="1"/>
    <row r="71" ht="21.95" customHeight="1"/>
    <row r="72" ht="21.95" customHeight="1"/>
    <row r="73" ht="21.95" customHeight="1"/>
    <row r="74" ht="21.95" customHeight="1"/>
    <row r="75" ht="21.95" customHeight="1"/>
    <row r="76" ht="21.95" customHeight="1"/>
    <row r="77" ht="21.95" customHeight="1"/>
    <row r="78" ht="21.95" customHeight="1"/>
    <row r="79" ht="21.95" customHeight="1"/>
    <row r="80" ht="21.95" customHeight="1"/>
    <row r="81" ht="21.95" customHeight="1"/>
    <row r="82" ht="21.95" customHeight="1"/>
    <row r="83" ht="21.95" customHeight="1"/>
    <row r="84" ht="21.95" customHeight="1"/>
    <row r="85" ht="21.95" customHeight="1"/>
    <row r="86" ht="21.95" customHeight="1"/>
    <row r="87" ht="21.95" customHeight="1"/>
    <row r="88" ht="21.95" customHeight="1"/>
    <row r="89" ht="21.95" customHeight="1"/>
    <row r="90" ht="21.95" customHeight="1"/>
    <row r="91" ht="21.95" customHeight="1"/>
    <row r="92" ht="21.95" customHeight="1"/>
    <row r="93" ht="21.95" customHeight="1"/>
    <row r="94" ht="21.95" customHeight="1"/>
    <row r="95" ht="21.95" customHeight="1"/>
    <row r="96" ht="21.95" customHeight="1"/>
    <row r="97" ht="21.95" customHeight="1"/>
    <row r="98" ht="21.95" customHeight="1"/>
    <row r="99" ht="21.95" customHeight="1"/>
    <row r="100" ht="21.95" customHeight="1"/>
    <row r="101" ht="21.95" customHeight="1"/>
    <row r="102" ht="21.95" customHeight="1"/>
    <row r="103" ht="21.95" customHeight="1"/>
    <row r="104" ht="21.95" customHeight="1"/>
    <row r="105" ht="21.95" customHeight="1"/>
    <row r="106" ht="21.95" customHeight="1"/>
    <row r="107" ht="21.95" customHeight="1"/>
    <row r="108" ht="21.95" customHeight="1"/>
    <row r="109" ht="21.95" customHeight="1"/>
    <row r="110" ht="21.95" customHeight="1"/>
    <row r="111" ht="21.95" customHeight="1"/>
    <row r="112" ht="21.95" customHeight="1"/>
  </sheetData>
  <mergeCells count="123">
    <mergeCell ref="A1:G1"/>
    <mergeCell ref="A2:G2"/>
    <mergeCell ref="A3:B3"/>
    <mergeCell ref="C3:G3"/>
    <mergeCell ref="A4:B4"/>
    <mergeCell ref="C4:D4"/>
    <mergeCell ref="F4:G4"/>
    <mergeCell ref="C5:D5"/>
    <mergeCell ref="E5:F5"/>
    <mergeCell ref="C6:D6"/>
    <mergeCell ref="E6:F6"/>
    <mergeCell ref="C7:D7"/>
    <mergeCell ref="E7:F7"/>
    <mergeCell ref="C8:D8"/>
    <mergeCell ref="E8:F8"/>
    <mergeCell ref="B9:G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0:E60"/>
    <mergeCell ref="D61:E61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4:E104"/>
    <mergeCell ref="D105:E105"/>
    <mergeCell ref="D106:E106"/>
    <mergeCell ref="D107:E107"/>
    <mergeCell ref="D108:E108"/>
    <mergeCell ref="D109:E109"/>
    <mergeCell ref="D110:E110"/>
    <mergeCell ref="D111:E111"/>
    <mergeCell ref="A10:A17"/>
    <mergeCell ref="B12:B14"/>
    <mergeCell ref="B15:B16"/>
    <mergeCell ref="G5:G8"/>
    <mergeCell ref="A5:B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批复表封面</vt:lpstr>
      <vt:lpstr>批复表1-部门收支总表</vt:lpstr>
      <vt:lpstr>批复表2_部门收入总表</vt:lpstr>
      <vt:lpstr>批复表3_部门支出总表</vt:lpstr>
      <vt:lpstr>批复表4_财政拨款收支总表</vt:lpstr>
      <vt:lpstr>批复表5-一般公共预算支出表</vt:lpstr>
      <vt:lpstr>批复表6_政府性基金预算支出表</vt:lpstr>
      <vt:lpstr>批复表7_国有资本经营预算支出表</vt:lpstr>
      <vt:lpstr>批复表8_一般公共预算基本支出表</vt:lpstr>
      <vt:lpstr>批复表9_财政拨款预算“三公”经费支出表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艳</cp:lastModifiedBy>
  <dcterms:created xsi:type="dcterms:W3CDTF">2025-04-14T10:48:00Z</dcterms:created>
  <dcterms:modified xsi:type="dcterms:W3CDTF">2025-04-15T08:20:27Z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DACC95979B7B46A290E0B3BBB5B28FE7_13</vt:lpwstr>
  </property>
  <property fmtid="{D5CDD505-2E9C-101B-9397-08002B2CF9AE}" pid="3" name="KSOProductBuildVer">
    <vt:lpwstr>2052-12.1.0.20784</vt:lpwstr>
  </property>
</Properties>
</file>