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SD\Desktop\"/>
    </mc:Choice>
  </mc:AlternateContent>
  <bookViews>
    <workbookView xWindow="0" yWindow="0" windowWidth="28800" windowHeight="12540" firstSheet="1" activeTab="6"/>
  </bookViews>
  <sheets>
    <sheet name="g01表_收入支出决算总表" sheetId="2" r:id="rId1"/>
    <sheet name="g02表_收入决算表" sheetId="3" r:id="rId2"/>
    <sheet name="g03表_支出决算表" sheetId="4" r:id="rId3"/>
    <sheet name="g04表_财政拨款收入支出决算总表" sheetId="5" r:id="rId4"/>
    <sheet name="g05表_一般公共预算财政拨款支出决算表" sheetId="6" r:id="rId5"/>
    <sheet name="g06表_一般公共预算财政拨款基本支出决算表" sheetId="7" r:id="rId6"/>
    <sheet name="g07一般公共预算财政拨款“三公”经费支出决算表" sheetId="10" r:id="rId7"/>
    <sheet name="g08政府性基金预算财政拨款收入支出决算总表" sheetId="8" r:id="rId8"/>
  </sheets>
  <definedNames>
    <definedName name="_xlnm.Print_Area" localSheetId="4">g05表_一般公共预算财政拨款支出决算表!$A$1:$G$54</definedName>
    <definedName name="_xlnm.Print_Area" localSheetId="6">g07一般公共预算财政拨款“三公”经费支出决算表!$A$1:$L$9</definedName>
    <definedName name="_xlnm.Print_Titles" localSheetId="1">g02表_收入决算表!$1:$7</definedName>
    <definedName name="_xlnm.Print_Titles" localSheetId="2">g03表_支出决算表!$1:$7</definedName>
    <definedName name="_xlnm.Print_Titles" localSheetId="4">g05表_一般公共预算财政拨款支出决算表!$1:$8</definedName>
  </definedNames>
  <calcPr calcId="162913"/>
</workbook>
</file>

<file path=xl/calcChain.xml><?xml version="1.0" encoding="utf-8"?>
<calcChain xmlns="http://schemas.openxmlformats.org/spreadsheetml/2006/main">
  <c r="G8" i="10" l="1"/>
  <c r="E53" i="6"/>
  <c r="E52" i="6"/>
  <c r="E51" i="6"/>
  <c r="F50" i="6"/>
  <c r="E50" i="6" s="1"/>
  <c r="E48" i="6"/>
  <c r="G47" i="6"/>
  <c r="E47" i="6" s="1"/>
  <c r="G46" i="6"/>
  <c r="E46" i="6"/>
  <c r="E45" i="6"/>
  <c r="F44" i="6"/>
  <c r="E44" i="6" s="1"/>
  <c r="E43" i="6"/>
  <c r="E42" i="6"/>
  <c r="G41" i="6"/>
  <c r="F41" i="6"/>
  <c r="E41" i="6"/>
  <c r="E40" i="6"/>
  <c r="G39" i="6"/>
  <c r="F39" i="6"/>
  <c r="E39" i="6" s="1"/>
  <c r="E38" i="6"/>
  <c r="E37" i="6"/>
  <c r="E36" i="6"/>
  <c r="G35" i="6"/>
  <c r="E35" i="6" s="1"/>
  <c r="F35" i="6"/>
  <c r="E33" i="6"/>
  <c r="E32" i="6"/>
  <c r="E31" i="6"/>
  <c r="E30" i="6"/>
  <c r="E29" i="6"/>
  <c r="F28" i="6"/>
  <c r="F27" i="6" s="1"/>
  <c r="E27" i="6" s="1"/>
  <c r="E28" i="6"/>
  <c r="E26" i="6"/>
  <c r="G25" i="6"/>
  <c r="E25" i="6"/>
  <c r="G24" i="6"/>
  <c r="E24" i="6" s="1"/>
  <c r="E23" i="6"/>
  <c r="G22" i="6"/>
  <c r="E22" i="6" s="1"/>
  <c r="E21" i="6"/>
  <c r="G20" i="6"/>
  <c r="E20" i="6"/>
  <c r="E19" i="6"/>
  <c r="E18" i="6"/>
  <c r="E17" i="6"/>
  <c r="G16" i="6"/>
  <c r="E16" i="6" s="1"/>
  <c r="F16" i="6"/>
  <c r="F15" i="6"/>
  <c r="E14" i="6"/>
  <c r="G13" i="6"/>
  <c r="E13" i="6" s="1"/>
  <c r="E12" i="6"/>
  <c r="E11" i="6"/>
  <c r="G10" i="6"/>
  <c r="E10" i="6"/>
  <c r="G9" i="6"/>
  <c r="E9" i="6" s="1"/>
  <c r="G20" i="5"/>
  <c r="F16" i="5"/>
  <c r="F20" i="5" s="1"/>
  <c r="F15" i="5"/>
  <c r="C15" i="5"/>
  <c r="C20" i="5" s="1"/>
  <c r="F13" i="5"/>
  <c r="F12" i="5"/>
  <c r="F11" i="5"/>
  <c r="F10" i="5"/>
  <c r="F9" i="5"/>
  <c r="F8" i="5"/>
  <c r="F7" i="5"/>
  <c r="E52" i="4"/>
  <c r="E51" i="4"/>
  <c r="E50" i="4"/>
  <c r="E49" i="4"/>
  <c r="F48" i="4"/>
  <c r="E48" i="4" s="1"/>
  <c r="E47" i="4"/>
  <c r="G46" i="4"/>
  <c r="G45" i="4" s="1"/>
  <c r="E45" i="4" s="1"/>
  <c r="E46" i="4"/>
  <c r="E44" i="4"/>
  <c r="F43" i="4"/>
  <c r="E43" i="4"/>
  <c r="E41" i="4"/>
  <c r="G40" i="4"/>
  <c r="F40" i="4"/>
  <c r="F33" i="4" s="1"/>
  <c r="E33" i="4" s="1"/>
  <c r="E39" i="4"/>
  <c r="G38" i="4"/>
  <c r="F38" i="4"/>
  <c r="E38" i="4" s="1"/>
  <c r="E37" i="4"/>
  <c r="E36" i="4"/>
  <c r="E35" i="4"/>
  <c r="G34" i="4"/>
  <c r="E34" i="4" s="1"/>
  <c r="E32" i="4"/>
  <c r="E31" i="4"/>
  <c r="E30" i="4"/>
  <c r="E29" i="4"/>
  <c r="E28" i="4"/>
  <c r="E27" i="4"/>
  <c r="F26" i="4"/>
  <c r="E26" i="4" s="1"/>
  <c r="E25" i="4"/>
  <c r="G24" i="4"/>
  <c r="E24" i="4" s="1"/>
  <c r="G23" i="4"/>
  <c r="E23" i="4"/>
  <c r="E22" i="4"/>
  <c r="G21" i="4"/>
  <c r="E21" i="4" s="1"/>
  <c r="E20" i="4"/>
  <c r="G19" i="4"/>
  <c r="E19" i="4" s="1"/>
  <c r="E18" i="4"/>
  <c r="E17" i="4"/>
  <c r="E16" i="4"/>
  <c r="G15" i="4"/>
  <c r="G14" i="4" s="1"/>
  <c r="F15" i="4"/>
  <c r="E15" i="4" s="1"/>
  <c r="E13" i="4"/>
  <c r="E12" i="4" s="1"/>
  <c r="G12" i="4"/>
  <c r="E11" i="4"/>
  <c r="E10" i="4"/>
  <c r="E9" i="4" s="1"/>
  <c r="E8" i="4" s="1"/>
  <c r="G9" i="4"/>
  <c r="G8" i="4"/>
  <c r="F49" i="3"/>
  <c r="F48" i="3"/>
  <c r="F47" i="3"/>
  <c r="L46" i="3"/>
  <c r="G46" i="3"/>
  <c r="G45" i="3" s="1"/>
  <c r="F45" i="3" s="1"/>
  <c r="L45" i="3"/>
  <c r="I45" i="3"/>
  <c r="F44" i="3"/>
  <c r="G43" i="3"/>
  <c r="F43" i="3"/>
  <c r="F41" i="3"/>
  <c r="L40" i="3"/>
  <c r="L33" i="3" s="1"/>
  <c r="I40" i="3"/>
  <c r="G40" i="3"/>
  <c r="F39" i="3"/>
  <c r="L38" i="3"/>
  <c r="I38" i="3"/>
  <c r="G38" i="3"/>
  <c r="F38" i="3" s="1"/>
  <c r="F37" i="3"/>
  <c r="F36" i="3"/>
  <c r="F35" i="3"/>
  <c r="L34" i="3"/>
  <c r="I34" i="3"/>
  <c r="G34" i="3"/>
  <c r="F34" i="3"/>
  <c r="G33" i="3"/>
  <c r="F32" i="3"/>
  <c r="F31" i="3"/>
  <c r="F30" i="3"/>
  <c r="F29" i="3"/>
  <c r="F28" i="3"/>
  <c r="I27" i="3"/>
  <c r="I26" i="3" s="1"/>
  <c r="G27" i="3"/>
  <c r="G26" i="3" s="1"/>
  <c r="F26" i="3" s="1"/>
  <c r="F25" i="3"/>
  <c r="G24" i="3"/>
  <c r="F24" i="3" s="1"/>
  <c r="F22" i="3"/>
  <c r="G21" i="3"/>
  <c r="F21" i="3" s="1"/>
  <c r="F20" i="3"/>
  <c r="G19" i="3"/>
  <c r="F19" i="3" s="1"/>
  <c r="F18" i="3"/>
  <c r="F17" i="3"/>
  <c r="L15" i="3"/>
  <c r="K15" i="3"/>
  <c r="I15" i="3"/>
  <c r="G15" i="3"/>
  <c r="G14" i="3" s="1"/>
  <c r="L14" i="3"/>
  <c r="L7" i="3" s="1"/>
  <c r="K14" i="3"/>
  <c r="K7" i="3" s="1"/>
  <c r="I14" i="3"/>
  <c r="I7" i="3" s="1"/>
  <c r="G12" i="3"/>
  <c r="F12" i="3"/>
  <c r="F11" i="3"/>
  <c r="F10" i="3"/>
  <c r="G9" i="3"/>
  <c r="F9" i="3" s="1"/>
  <c r="G8" i="3"/>
  <c r="C20" i="2"/>
  <c r="F16" i="2"/>
  <c r="F20" i="2" s="1"/>
  <c r="C16" i="2"/>
  <c r="G7" i="4" l="1"/>
  <c r="F33" i="3"/>
  <c r="F8" i="3"/>
  <c r="F27" i="3"/>
  <c r="G34" i="6"/>
  <c r="G8" i="6"/>
  <c r="F49" i="6"/>
  <c r="E49" i="6" s="1"/>
  <c r="G23" i="3"/>
  <c r="F23" i="3" s="1"/>
  <c r="F46" i="3"/>
  <c r="F14" i="4"/>
  <c r="G15" i="6"/>
  <c r="E15" i="6" s="1"/>
  <c r="E14" i="4" l="1"/>
  <c r="E7" i="4" s="1"/>
  <c r="F7" i="4"/>
  <c r="G7" i="3"/>
</calcChain>
</file>

<file path=xl/sharedStrings.xml><?xml version="1.0" encoding="utf-8"?>
<sst xmlns="http://schemas.openxmlformats.org/spreadsheetml/2006/main" count="891" uniqueCount="346">
  <si>
    <t>收入支出决算总表</t>
  </si>
  <si>
    <t>公开01表</t>
  </si>
  <si>
    <t>部门：国家中医药管理局</t>
  </si>
  <si>
    <t>单位：万元</t>
  </si>
  <si>
    <t>收     入</t>
  </si>
  <si>
    <t>支     出</t>
  </si>
  <si>
    <t>项    目</t>
  </si>
  <si>
    <t>行次</t>
  </si>
  <si>
    <t>决算数</t>
  </si>
  <si>
    <t>栏    次</t>
  </si>
  <si>
    <t>1</t>
  </si>
  <si>
    <t>2</t>
  </si>
  <si>
    <t>一、一般公共预算财政拨款收入</t>
  </si>
  <si>
    <t>一、外交支出</t>
  </si>
  <si>
    <t>二、事业收入</t>
  </si>
  <si>
    <t>二、科学技术支出</t>
  </si>
  <si>
    <t>三、附属单位上缴收入</t>
  </si>
  <si>
    <t>三、文化旅游体育与传媒支出</t>
  </si>
  <si>
    <t>四、其他收入</t>
  </si>
  <si>
    <t>四、社会保障和就业支出</t>
  </si>
  <si>
    <t>五、卫生健康支出</t>
  </si>
  <si>
    <t>六、资源勘探信息等支出</t>
  </si>
  <si>
    <t>七、住房保障支出</t>
  </si>
  <si>
    <t>本年收入合计</t>
  </si>
  <si>
    <t>本年支出合计</t>
  </si>
  <si>
    <t>用事业基金弥补收支差额</t>
  </si>
  <si>
    <t>结余分配</t>
  </si>
  <si>
    <t>年初结转和结余</t>
  </si>
  <si>
    <t>年末结转和结余</t>
  </si>
  <si>
    <t>总计</t>
  </si>
  <si>
    <t>注：本表反应部门本年度一般公共预算财政拨款和政府性基金预算财政拨款的总收支和年末结转结余情况。本表金额转换为万元时，因四舍五入可能存在尾差。</t>
  </si>
  <si>
    <t>收入决算表</t>
  </si>
  <si>
    <t>公开02表</t>
  </si>
  <si>
    <t>项      目</t>
  </si>
  <si>
    <t>财政拨款收入</t>
  </si>
  <si>
    <t>上级补助收入</t>
  </si>
  <si>
    <t>事业收入</t>
  </si>
  <si>
    <t>经营收入</t>
  </si>
  <si>
    <t>附属单位上缴收入</t>
  </si>
  <si>
    <t>其他收入</t>
  </si>
  <si>
    <t>功能分类科目编码</t>
  </si>
  <si>
    <t>科目编码</t>
  </si>
  <si>
    <t>科目名称</t>
  </si>
  <si>
    <t>栏次</t>
  </si>
  <si>
    <t>3</t>
  </si>
  <si>
    <t>4</t>
  </si>
  <si>
    <t>5</t>
  </si>
  <si>
    <t>6</t>
  </si>
  <si>
    <t>7</t>
  </si>
  <si>
    <t>合计</t>
  </si>
  <si>
    <t>202</t>
  </si>
  <si>
    <t>外交支出</t>
  </si>
  <si>
    <t>20204</t>
  </si>
  <si>
    <t>国际组织</t>
  </si>
  <si>
    <t>2020401</t>
  </si>
  <si>
    <t xml:space="preserve">  国际组织会费</t>
  </si>
  <si>
    <t>2020402</t>
  </si>
  <si>
    <t xml:space="preserve">  国际组织捐赠</t>
  </si>
  <si>
    <t>其他外交支出</t>
  </si>
  <si>
    <t xml:space="preserve">  其他外交支出</t>
  </si>
  <si>
    <t>206</t>
  </si>
  <si>
    <t>科学技术支出</t>
  </si>
  <si>
    <t>20603</t>
  </si>
  <si>
    <t>应用研究</t>
  </si>
  <si>
    <t>2060301</t>
  </si>
  <si>
    <t xml:space="preserve">  机构运行</t>
  </si>
  <si>
    <t>2060302</t>
  </si>
  <si>
    <t xml:space="preserve">  社会公益研究</t>
  </si>
  <si>
    <t>2060399</t>
  </si>
  <si>
    <t xml:space="preserve">  其他应用研究支出</t>
  </si>
  <si>
    <t>20605</t>
  </si>
  <si>
    <t>科技条件与服务</t>
  </si>
  <si>
    <t>2060503</t>
  </si>
  <si>
    <t xml:space="preserve">  科技条件专项</t>
  </si>
  <si>
    <t>20699</t>
  </si>
  <si>
    <t>其他科学技术支出</t>
  </si>
  <si>
    <t>2069999</t>
  </si>
  <si>
    <t xml:space="preserve">  其他科学技术支出</t>
  </si>
  <si>
    <t>207</t>
  </si>
  <si>
    <t>文化旅游体育与传媒支出</t>
  </si>
  <si>
    <t>20701</t>
  </si>
  <si>
    <t>文化和旅游</t>
  </si>
  <si>
    <t>2070111</t>
  </si>
  <si>
    <t xml:space="preserve">  文化创作与保护</t>
  </si>
  <si>
    <t>208</t>
  </si>
  <si>
    <t>社会保障和就业支出</t>
  </si>
  <si>
    <t>20805</t>
  </si>
  <si>
    <t>行政事业单位离退休</t>
  </si>
  <si>
    <t>2080501</t>
  </si>
  <si>
    <t xml:space="preserve">  归口管理的行政单位离退休</t>
  </si>
  <si>
    <t>2080502</t>
  </si>
  <si>
    <t xml:space="preserve">  事业单位离退休</t>
  </si>
  <si>
    <t>2080503</t>
  </si>
  <si>
    <t xml:space="preserve">  离退休人员管理机构</t>
  </si>
  <si>
    <t xml:space="preserve">  机关事业单位基本养老保险缴费支出</t>
  </si>
  <si>
    <t xml:space="preserve">  机关事业单位职业年金缴费支出</t>
  </si>
  <si>
    <t>210</t>
  </si>
  <si>
    <t>卫生健康支出</t>
  </si>
  <si>
    <t>21001</t>
  </si>
  <si>
    <t>卫生健康管理事务</t>
  </si>
  <si>
    <t>2100101</t>
  </si>
  <si>
    <t xml:space="preserve">  行政运行</t>
  </si>
  <si>
    <t>2100102</t>
  </si>
  <si>
    <t xml:space="preserve">  一般行政管理事务</t>
  </si>
  <si>
    <t>2100103</t>
  </si>
  <si>
    <t xml:space="preserve">  机关服务</t>
  </si>
  <si>
    <t>21002</t>
  </si>
  <si>
    <t>公立医院</t>
  </si>
  <si>
    <t>2100202</t>
  </si>
  <si>
    <t xml:space="preserve">  中医(民族)医院</t>
  </si>
  <si>
    <t>21006</t>
  </si>
  <si>
    <t>中医药</t>
  </si>
  <si>
    <t>2100601</t>
  </si>
  <si>
    <t xml:space="preserve">  中医（民族医)药专项</t>
  </si>
  <si>
    <t>2100699</t>
  </si>
  <si>
    <t xml:space="preserve">  其他中医药支出</t>
  </si>
  <si>
    <t>行政事业单位医疗</t>
  </si>
  <si>
    <t xml:space="preserve">  行政单位医疗</t>
  </si>
  <si>
    <t>221</t>
  </si>
  <si>
    <t>住房保障支出</t>
  </si>
  <si>
    <t>22102</t>
  </si>
  <si>
    <t>住房改革支出</t>
  </si>
  <si>
    <t>2210201</t>
  </si>
  <si>
    <t xml:space="preserve">  住房公积金</t>
  </si>
  <si>
    <t>2210202</t>
  </si>
  <si>
    <t xml:space="preserve">  提租补贴</t>
  </si>
  <si>
    <t>2210203</t>
  </si>
  <si>
    <t xml:space="preserve">  购房补贴</t>
  </si>
  <si>
    <t>注：本表反应部门本年度取得的各项收入情况。本表金额转换为万元时，因四舍五入可能存在尾差。</t>
  </si>
  <si>
    <t>支出决算表</t>
  </si>
  <si>
    <t>公开03表</t>
  </si>
  <si>
    <t>项     目</t>
  </si>
  <si>
    <t>基本支出</t>
  </si>
  <si>
    <t>项目支出</t>
  </si>
  <si>
    <t>上缴上级支出</t>
  </si>
  <si>
    <t>经营支出</t>
  </si>
  <si>
    <t>对附属单位补助支出</t>
  </si>
  <si>
    <t>215</t>
  </si>
  <si>
    <t>资源勘探信息等支出</t>
  </si>
  <si>
    <t>21599</t>
  </si>
  <si>
    <t>其他资源勘探信息等支出</t>
  </si>
  <si>
    <t>2159905</t>
  </si>
  <si>
    <t xml:space="preserve">  中药材扶持资金支出</t>
  </si>
  <si>
    <t>注：本表反应部门本年度各项支出情况。本表金额转换为万元时，因四舍五入可能存在尾差。</t>
  </si>
  <si>
    <t>财政拨款收入支出决算总表</t>
  </si>
  <si>
    <t>公开04表</t>
  </si>
  <si>
    <t>金额</t>
  </si>
  <si>
    <t>项目</t>
  </si>
  <si>
    <t>一般公共预算财政拨款</t>
  </si>
  <si>
    <t>政府性基金预算财政拨款</t>
  </si>
  <si>
    <t>一、一般公共预算财政拨款</t>
  </si>
  <si>
    <t>二、政府性基金预算财政拨款</t>
  </si>
  <si>
    <t>8</t>
  </si>
  <si>
    <t>9</t>
  </si>
  <si>
    <t>年初财政拨款结转和结余</t>
  </si>
  <si>
    <t>10</t>
  </si>
  <si>
    <t>年末财政拨款结转和结余</t>
  </si>
  <si>
    <t xml:space="preserve">  一般公共预算财政拨款</t>
  </si>
  <si>
    <t>11</t>
  </si>
  <si>
    <t xml:space="preserve">  政府性基金预算财政拨款</t>
  </si>
  <si>
    <t>12</t>
  </si>
  <si>
    <t>13</t>
  </si>
  <si>
    <t>14</t>
  </si>
  <si>
    <t>一般公共预算财政拨款支出决算表</t>
  </si>
  <si>
    <t>公开05表</t>
  </si>
  <si>
    <t>项       目</t>
  </si>
  <si>
    <t>本年支出</t>
  </si>
  <si>
    <t>小计</t>
  </si>
  <si>
    <t>注：本表反应部门本年度一般公共预算财政拨款支出情况。本表金额转换为万元时，因四舍五入可能存在尾差。</t>
  </si>
  <si>
    <t>一般公共预算财政拨款基本支出决算表</t>
  </si>
  <si>
    <t>公开06表</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</si>
  <si>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</si>
  <si>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</si>
  <si>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</si>
  <si>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</si>
  <si>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</si>
  <si>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</si>
  <si>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</si>
  <si>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</si>
  <si>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</si>
  <si>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</si>
  <si>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</si>
  <si>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</si>
  <si>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</si>
  <si>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</si>
  <si>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</si>
  <si>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</si>
  <si>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</si>
  <si>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</si>
  <si>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</si>
  <si>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</si>
  <si>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</si>
  <si>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</si>
  <si>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</si>
  <si>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</si>
  <si>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</si>
  <si>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</si>
  <si>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</si>
  <si>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</si>
  <si>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</si>
  <si>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</si>
  <si>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</si>
  <si>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</si>
  <si>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</si>
  <si>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</si>
  <si>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</si>
  <si>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</si>
  <si>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</si>
  <si>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</si>
  <si>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</si>
  <si>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</si>
  <si>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</si>
  <si>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</si>
  <si>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</si>
  <si>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</si>
  <si>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</si>
  <si>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</si>
  <si>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</si>
  <si>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</si>
  <si>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</si>
  <si>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</si>
  <si>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</si>
  <si>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</si>
  <si>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</si>
  <si>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</si>
  <si>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</si>
  <si>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</si>
  <si>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</si>
  <si>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</si>
  <si>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</si>
  <si>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</si>
  <si>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</si>
  <si>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</si>
  <si>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</si>
  <si>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</si>
  <si>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</si>
  <si>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</si>
  <si>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</si>
  <si>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</si>
  <si>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</si>
  <si>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</si>
  <si>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</si>
  <si>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</si>
  <si>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</si>
  <si>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</si>
  <si>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</si>
  <si>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</si>
  <si>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</si>
  <si>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</si>
  <si>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</si>
  <si>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</si>
  <si>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</si>
  <si>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</si>
  <si>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</si>
  <si>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</si>
  <si>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</si>
  <si>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</si>
  <si>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</si>
  <si>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</si>
  <si>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</si>
  <si>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</si>
  <si>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</si>
  <si>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</si>
  <si>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</si>
  <si>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</si>
  <si>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</si>
  <si>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</si>
  <si>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</si>
  <si>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</si>
  <si>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</si>
  <si>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公务招待费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</si>
  <si>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</si>
  <si>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</si>
  <si>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</si>
  <si>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</si>
  <si>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</si>
  <si>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</si>
  <si>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</si>
  <si>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</si>
  <si>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</si>
  <si>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</si>
  <si>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</si>
  <si>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</si>
  <si>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</si>
  <si>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</si>
  <si>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</si>
  <si>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</si>
  <si>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</si>
  <si>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</si>
  <si>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</si>
  <si>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</si>
  <si>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</si>
  <si>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</si>
  <si>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</si>
  <si>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</si>
  <si>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</si>
  <si>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</si>
  <si>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</si>
  <si>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</si>
  <si>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</si>
  <si>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</si>
  <si>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</si>
  <si>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</si>
  <si>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</si>
  <si>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</si>
  <si>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</si>
  <si>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</si>
  <si>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</si>
  <si>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</si>
  <si>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</si>
  <si>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</si>
  <si>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</si>
  <si>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</si>
  <si>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</si>
  <si>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</si>
  <si>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</si>
  <si>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</si>
  <si>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</si>
  <si>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</si>
  <si>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</si>
  <si>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</si>
  <si>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30399</t>
  </si>
  <si>
    <t xml:space="preserve">  其他对个人和家庭的补助支出</t>
  </si>
  <si>
    <t>30239</t>
  </si>
  <si>
    <t xml:space="preserve">  其他交通费用</t>
  </si>
  <si>
    <t>30240</t>
  </si>
  <si>
    <t xml:space="preserve">  税金及附加费用</t>
  </si>
  <si>
    <t>30299</t>
  </si>
  <si>
    <t xml:space="preserve">  其他商品和服务支出</t>
  </si>
  <si>
    <t>人员经费合计</t>
  </si>
  <si>
    <t>公用经费合计</t>
  </si>
  <si>
    <t>注：本表反应部门本年度一般公共预算财政拨款基本支出明细情况。本表金额转换为万元时，因四舍五入可能存在尾差。</t>
  </si>
  <si>
    <t>一般公共预算财政拨款“三公”经费支出决算表</t>
  </si>
  <si>
    <r>
      <rPr>
        <sz val="10"/>
        <color indexed="8"/>
        <rFont val="宋体"/>
        <charset val="134"/>
      </rPr>
      <t>公开0</t>
    </r>
    <r>
      <rPr>
        <sz val="10"/>
        <color indexed="8"/>
        <rFont val="宋体"/>
        <charset val="134"/>
      </rPr>
      <t>7</t>
    </r>
    <r>
      <rPr>
        <sz val="10"/>
        <color indexed="8"/>
        <rFont val="宋体"/>
        <charset val="134"/>
      </rPr>
      <t>表</t>
    </r>
  </si>
  <si>
    <t>预算数</t>
  </si>
  <si>
    <t>因公出国（境）费</t>
  </si>
  <si>
    <t>公务用车购置及运行费</t>
  </si>
  <si>
    <t>公务接待费</t>
  </si>
  <si>
    <t>公务用车
购置费</t>
  </si>
  <si>
    <t>公务用车
运行费</t>
  </si>
  <si>
    <t>政府性基金预算财政拨款收入支出决算总表</t>
  </si>
  <si>
    <t>公开08表</t>
  </si>
  <si>
    <t>本年收入</t>
  </si>
  <si>
    <t>注：本表反映部门本年度政府性基金预算财政拨款收入、支出及结转和结余情况。</t>
  </si>
  <si>
    <t>说明：我局无政府性基金预算财政拨款收入，也无政府性基金预算财政拨款支出，故本表数据为空。</t>
  </si>
  <si>
    <r>
      <rPr>
        <sz val="11"/>
        <color theme="1"/>
        <rFont val="宋体"/>
        <charset val="134"/>
        <scheme val="minor"/>
      </rPr>
      <t>注：本表反映部门本年度“三公”经费支出预决算情况。其中，</t>
    </r>
    <r>
      <rPr>
        <sz val="12"/>
        <rFont val="宋体"/>
        <charset val="134"/>
      </rPr>
      <t>预算数为“三公”经费全年预算数，决算数是包括当年一般公共预算财政拨款和以前年度结转资金安排的实际支出。本表金额转换为万元时，因四舍五入可能存在尾差。</t>
    </r>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</si>
</sst>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_ "/>
    <numFmt numFmtId="177" formatCode="#,##0.00_ "/>
  </numFmts>
  <fonts count="18" x14ac:knownFonts="1">
    <font>
      <sz val="11"/>
      <color theme="1"/>
      <name val="宋体"/>
      <charset val="134"/>
      <scheme val="minor"/>
    </font>
    <font>
      <sz val="10"/>
      <name val="Arial"/>
      <family val="2"/>
    </font>
    <font>
      <sz val="15"/>
      <color indexed="0"/>
      <name val="黑体"/>
      <charset val="134"/>
    </font>
    <font>
      <sz val="9"/>
      <name val="宋体"/>
      <charset val="134"/>
    </font>
    <font>
      <sz val="11"/>
      <color indexed="0"/>
      <name val="宋体"/>
      <charset val="134"/>
    </font>
    <font>
      <sz val="10"/>
      <name val="宋体"/>
      <charset val="134"/>
    </font>
    <font>
      <b/>
      <sz val="10"/>
      <name val="宋体"/>
      <charset val="134"/>
    </font>
    <font>
      <sz val="12"/>
      <name val="宋体"/>
      <charset val="134"/>
    </font>
    <font>
      <b/>
      <sz val="12"/>
      <name val="宋体"/>
      <charset val="134"/>
    </font>
    <font>
      <sz val="10"/>
      <color indexed="8"/>
      <name val="宋体"/>
      <charset val="134"/>
    </font>
    <font>
      <sz val="16"/>
      <name val="宋体"/>
      <charset val="134"/>
    </font>
    <font>
      <sz val="16"/>
      <name val="华文中宋"/>
      <charset val="134"/>
    </font>
    <font>
      <sz val="11"/>
      <name val="宋体"/>
      <charset val="134"/>
    </font>
    <font>
      <sz val="11"/>
      <color theme="1"/>
      <name val="宋体"/>
      <charset val="134"/>
      <scheme val="minor"/>
    </font>
    <font>
      <sz val="12"/>
      <color indexed="0"/>
      <name val="宋体"/>
      <charset val="134"/>
    </font>
    <font>
      <sz val="10"/>
      <color indexed="8"/>
      <name val="Arial"/>
      <family val="2"/>
    </font>
    <font>
      <sz val="9"/>
      <name val="宋体"/>
      <family val="3"/>
      <charset val="134"/>
      <scheme val="minor"/>
    </font>
    <font>
      <sz val="11"/>
      <color theme="1"/>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7">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bottom style="medium">
        <color auto="1"/>
      </bottom>
      <diagonal/>
    </border>
    <border>
      <left style="thin">
        <color auto="1"/>
      </left>
      <right/>
      <top style="medium">
        <color auto="1"/>
      </top>
      <bottom style="thin">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right/>
      <top style="medium">
        <color auto="1"/>
      </top>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top style="thin">
        <color auto="1"/>
      </top>
      <bottom style="medium">
        <color auto="1"/>
      </bottom>
      <diagonal/>
    </border>
    <border>
      <left style="medium">
        <color auto="1"/>
      </left>
      <right style="thin">
        <color indexed="0"/>
      </right>
      <top style="medium">
        <color auto="1"/>
      </top>
      <bottom style="thin">
        <color indexed="0"/>
      </bottom>
      <diagonal/>
    </border>
    <border>
      <left/>
      <right style="thin">
        <color indexed="0"/>
      </right>
      <top style="medium">
        <color auto="1"/>
      </top>
      <bottom style="thin">
        <color indexed="0"/>
      </bottom>
      <diagonal/>
    </border>
    <border>
      <left style="thin">
        <color indexed="0"/>
      </left>
      <right style="thin">
        <color indexed="0"/>
      </right>
      <top style="medium">
        <color auto="1"/>
      </top>
      <bottom style="thin">
        <color indexed="0"/>
      </bottom>
      <diagonal/>
    </border>
    <border>
      <left style="medium">
        <color auto="1"/>
      </left>
      <right style="thin">
        <color indexed="0"/>
      </right>
      <top/>
      <bottom style="thin">
        <color indexed="0"/>
      </bottom>
      <diagonal/>
    </border>
    <border>
      <left/>
      <right style="thin">
        <color indexed="0"/>
      </right>
      <top/>
      <bottom style="thin">
        <color indexed="0"/>
      </bottom>
      <diagonal/>
    </border>
    <border>
      <left style="thin">
        <color indexed="0"/>
      </left>
      <right style="thin">
        <color indexed="0"/>
      </right>
      <top/>
      <bottom style="thin">
        <color indexed="0"/>
      </bottom>
      <diagonal/>
    </border>
    <border>
      <left style="medium">
        <color auto="1"/>
      </left>
      <right style="thin">
        <color indexed="0"/>
      </right>
      <top/>
      <bottom style="medium">
        <color auto="1"/>
      </bottom>
      <diagonal/>
    </border>
    <border>
      <left/>
      <right style="thin">
        <color indexed="0"/>
      </right>
      <top/>
      <bottom style="medium">
        <color auto="1"/>
      </bottom>
      <diagonal/>
    </border>
    <border>
      <left/>
      <right style="medium">
        <color auto="1"/>
      </right>
      <top style="medium">
        <color auto="1"/>
      </top>
      <bottom style="thin">
        <color indexed="0"/>
      </bottom>
      <diagonal/>
    </border>
    <border>
      <left/>
      <right style="medium">
        <color auto="1"/>
      </right>
      <top/>
      <bottom style="thin">
        <color indexed="0"/>
      </bottom>
      <diagonal/>
    </border>
    <border>
      <left/>
      <right style="medium">
        <color auto="1"/>
      </right>
      <top/>
      <bottom style="medium">
        <color auto="1"/>
      </bottom>
      <diagonal/>
    </border>
    <border>
      <left style="medium">
        <color auto="1"/>
      </left>
      <right/>
      <top style="medium">
        <color auto="1"/>
      </top>
      <bottom style="thin">
        <color indexed="0"/>
      </bottom>
      <diagonal/>
    </border>
    <border>
      <left/>
      <right/>
      <top style="medium">
        <color auto="1"/>
      </top>
      <bottom style="thin">
        <color indexed="0"/>
      </bottom>
      <diagonal/>
    </border>
    <border>
      <left style="medium">
        <color auto="1"/>
      </left>
      <right/>
      <top style="thin">
        <color indexed="0"/>
      </top>
      <bottom/>
      <diagonal/>
    </border>
    <border>
      <left/>
      <right/>
      <top style="thin">
        <color indexed="0"/>
      </top>
      <bottom/>
      <diagonal/>
    </border>
    <border>
      <left/>
      <right style="thin">
        <color indexed="0"/>
      </right>
      <top style="thin">
        <color indexed="0"/>
      </top>
      <bottom/>
      <diagonal/>
    </border>
    <border>
      <left style="thin">
        <color indexed="0"/>
      </left>
      <right style="thin">
        <color indexed="0"/>
      </right>
      <top style="thin">
        <color indexed="0"/>
      </top>
      <bottom/>
      <diagonal/>
    </border>
    <border>
      <left style="medium">
        <color auto="1"/>
      </left>
      <right/>
      <top/>
      <bottom style="thin">
        <color indexed="0"/>
      </bottom>
      <diagonal/>
    </border>
    <border>
      <left/>
      <right/>
      <top/>
      <bottom style="thin">
        <color indexed="0"/>
      </bottom>
      <diagonal/>
    </border>
    <border>
      <left style="medium">
        <color auto="1"/>
      </left>
      <right/>
      <top style="thin">
        <color indexed="0"/>
      </top>
      <bottom style="thin">
        <color indexed="0"/>
      </bottom>
      <diagonal/>
    </border>
    <border>
      <left/>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style="medium">
        <color indexed="8"/>
      </right>
      <top style="thin">
        <color indexed="0"/>
      </top>
      <bottom style="thin">
        <color indexed="0"/>
      </bottom>
      <diagonal/>
    </border>
    <border>
      <left style="medium">
        <color auto="1"/>
      </left>
      <right style="thin">
        <color indexed="0"/>
      </right>
      <top style="thin">
        <color indexed="0"/>
      </top>
      <bottom style="medium">
        <color auto="1"/>
      </bottom>
      <diagonal/>
    </border>
    <border>
      <left/>
      <right style="thin">
        <color indexed="0"/>
      </right>
      <top style="thin">
        <color indexed="0"/>
      </top>
      <bottom style="medium">
        <color auto="1"/>
      </bottom>
      <diagonal/>
    </border>
    <border>
      <left style="thin">
        <color indexed="0"/>
      </left>
      <right style="thin">
        <color indexed="0"/>
      </right>
      <top style="thin">
        <color indexed="0"/>
      </top>
      <bottom style="medium">
        <color auto="1"/>
      </bottom>
      <diagonal/>
    </border>
    <border>
      <left/>
      <right style="medium">
        <color auto="1"/>
      </right>
      <top style="thin">
        <color indexed="0"/>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indexed="0"/>
      </left>
      <right style="thin">
        <color indexed="0"/>
      </right>
      <top style="thin">
        <color indexed="0"/>
      </top>
      <bottom style="medium">
        <color indexed="8"/>
      </bottom>
      <diagonal/>
    </border>
    <border>
      <left style="thin">
        <color indexed="0"/>
      </left>
      <right style="medium">
        <color indexed="8"/>
      </right>
      <top/>
      <bottom style="thin">
        <color indexed="0"/>
      </bottom>
      <diagonal/>
    </border>
  </borders>
  <cellStyleXfs count="4">
    <xf numFmtId="0" fontId="0" fillId="0" borderId="0">
      <alignment vertical="center"/>
    </xf>
    <xf numFmtId="0" fontId="7" fillId="0" borderId="0">
      <alignment vertical="center"/>
    </xf>
    <xf numFmtId="0" fontId="15" fillId="0" borderId="0"/>
    <xf numFmtId="0" fontId="7" fillId="0" borderId="0">
      <alignment vertical="center"/>
    </xf>
  </cellStyleXfs>
  <cellXfs count="209">
    <xf numFmtId="0" fontId="0" fillId="0" borderId="0" xfId="0">
      <alignment vertical="center"/>
    </xf>
    <xf numFmtId="0" fontId="1" fillId="0" borderId="0" xfId="0" applyFont="1" applyFill="1" applyBorder="1" applyAlignment="1"/>
    <xf numFmtId="0" fontId="3" fillId="0" borderId="0" xfId="0" applyFont="1" applyFill="1" applyBorder="1" applyAlignment="1">
      <alignment horizontal="left" vertical="center"/>
    </xf>
    <xf numFmtId="0" fontId="4" fillId="0" borderId="0" xfId="0" applyFont="1" applyFill="1" applyBorder="1" applyAlignment="1">
      <alignment horizontal="left" vertical="center"/>
    </xf>
    <xf numFmtId="0" fontId="5" fillId="0" borderId="11"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1" xfId="0" applyFont="1" applyFill="1" applyBorder="1" applyAlignment="1">
      <alignment horizontal="center" vertical="center" shrinkToFit="1"/>
    </xf>
    <xf numFmtId="4" fontId="6" fillId="0" borderId="11" xfId="0" applyNumberFormat="1" applyFont="1" applyFill="1" applyBorder="1" applyAlignment="1">
      <alignment horizontal="right" vertical="center" shrinkToFit="1"/>
    </xf>
    <xf numFmtId="0" fontId="5" fillId="0" borderId="20" xfId="0" applyFont="1" applyFill="1" applyBorder="1" applyAlignment="1">
      <alignment horizontal="left" vertical="center" shrinkToFit="1"/>
    </xf>
    <xf numFmtId="4" fontId="5" fillId="0" borderId="20" xfId="0" applyNumberFormat="1" applyFont="1" applyFill="1" applyBorder="1" applyAlignment="1">
      <alignment horizontal="right" vertical="center" shrinkToFit="1"/>
    </xf>
    <xf numFmtId="0" fontId="9" fillId="2" borderId="0" xfId="1" applyFont="1" applyFill="1" applyAlignment="1">
      <alignment horizontal="right" vertical="center"/>
    </xf>
    <xf numFmtId="0" fontId="4" fillId="0" borderId="0" xfId="0" applyFont="1" applyFill="1" applyBorder="1" applyAlignment="1">
      <alignment horizontal="right" vertical="center"/>
    </xf>
    <xf numFmtId="0" fontId="5" fillId="0" borderId="24" xfId="0" applyFont="1" applyFill="1" applyBorder="1" applyAlignment="1">
      <alignment horizontal="center" vertical="center" shrinkToFit="1"/>
    </xf>
    <xf numFmtId="4" fontId="6" fillId="0" borderId="24" xfId="0" applyNumberFormat="1" applyFont="1" applyFill="1" applyBorder="1" applyAlignment="1">
      <alignment horizontal="right" vertical="center" shrinkToFit="1"/>
    </xf>
    <xf numFmtId="4" fontId="5" fillId="0" borderId="25" xfId="0" applyNumberFormat="1" applyFont="1" applyFill="1" applyBorder="1" applyAlignment="1">
      <alignment horizontal="right" vertical="center" shrinkToFit="1"/>
    </xf>
    <xf numFmtId="0" fontId="10" fillId="2" borderId="0" xfId="3" applyFont="1" applyFill="1" applyAlignment="1">
      <alignment vertical="center" wrapText="1"/>
    </xf>
    <xf numFmtId="0" fontId="5" fillId="2" borderId="0" xfId="3" applyFont="1" applyFill="1" applyAlignment="1">
      <alignment vertical="center" wrapText="1"/>
    </xf>
    <xf numFmtId="0" fontId="7" fillId="0" borderId="0" xfId="3" applyFont="1" applyAlignment="1">
      <alignment horizontal="center" vertical="center" wrapText="1"/>
    </xf>
    <xf numFmtId="0" fontId="7" fillId="0" borderId="0" xfId="3" applyFont="1" applyAlignment="1">
      <alignment vertical="center" wrapText="1"/>
    </xf>
    <xf numFmtId="0" fontId="7" fillId="0" borderId="0" xfId="3" applyAlignment="1">
      <alignment vertical="center" wrapText="1"/>
    </xf>
    <xf numFmtId="0" fontId="9" fillId="2" borderId="0" xfId="1" applyFont="1" applyFill="1" applyAlignment="1">
      <alignment horizontal="left" vertical="center"/>
    </xf>
    <xf numFmtId="0" fontId="5" fillId="2" borderId="26" xfId="3" applyFont="1" applyFill="1" applyBorder="1" applyAlignment="1">
      <alignment vertical="center" wrapText="1"/>
    </xf>
    <xf numFmtId="0" fontId="12" fillId="0" borderId="15" xfId="3" applyFont="1" applyFill="1" applyBorder="1" applyAlignment="1">
      <alignment horizontal="center" vertical="center" wrapText="1"/>
    </xf>
    <xf numFmtId="0" fontId="12" fillId="0" borderId="31" xfId="3" applyFont="1" applyBorder="1" applyAlignment="1">
      <alignment horizontal="center" vertical="center" wrapText="1"/>
    </xf>
    <xf numFmtId="0" fontId="12" fillId="0" borderId="11" xfId="3" applyFont="1" applyBorder="1" applyAlignment="1">
      <alignment horizontal="center" vertical="center" wrapText="1"/>
    </xf>
    <xf numFmtId="2" fontId="12" fillId="0" borderId="19" xfId="3" applyNumberFormat="1" applyFont="1" applyFill="1" applyBorder="1" applyAlignment="1">
      <alignment vertical="center" wrapText="1"/>
    </xf>
    <xf numFmtId="0" fontId="12" fillId="0" borderId="20" xfId="3" applyFont="1" applyFill="1" applyBorder="1" applyAlignment="1">
      <alignment vertical="center" wrapText="1"/>
    </xf>
    <xf numFmtId="2" fontId="12" fillId="0" borderId="20" xfId="3" applyNumberFormat="1" applyFont="1" applyFill="1" applyBorder="1" applyAlignment="1">
      <alignment vertical="center" wrapText="1"/>
    </xf>
    <xf numFmtId="176" fontId="7" fillId="0" borderId="0" xfId="3" applyNumberFormat="1" applyAlignment="1">
      <alignment vertical="center" wrapText="1"/>
    </xf>
    <xf numFmtId="0" fontId="5" fillId="2" borderId="0" xfId="3" applyFont="1" applyFill="1" applyBorder="1" applyAlignment="1">
      <alignment vertical="center" wrapText="1"/>
    </xf>
    <xf numFmtId="0" fontId="12" fillId="0" borderId="24" xfId="3" applyFont="1" applyBorder="1" applyAlignment="1">
      <alignment horizontal="center" vertical="center" wrapText="1"/>
    </xf>
    <xf numFmtId="0" fontId="12" fillId="0" borderId="35" xfId="3" applyFont="1" applyFill="1" applyBorder="1" applyAlignment="1">
      <alignment vertical="center" wrapText="1"/>
    </xf>
    <xf numFmtId="0" fontId="12" fillId="0" borderId="25" xfId="3" applyFont="1" applyFill="1" applyBorder="1" applyAlignment="1">
      <alignment vertical="center" wrapText="1"/>
    </xf>
    <xf numFmtId="0" fontId="2" fillId="0" borderId="0" xfId="0" applyFont="1" applyFill="1" applyBorder="1" applyAlignment="1">
      <alignment horizontal="center" vertical="center"/>
    </xf>
    <xf numFmtId="0" fontId="4" fillId="0" borderId="26" xfId="0" applyFont="1" applyFill="1" applyBorder="1" applyAlignment="1">
      <alignment horizontal="left" vertical="center"/>
    </xf>
    <xf numFmtId="0" fontId="3" fillId="0" borderId="26" xfId="0" applyFont="1" applyFill="1" applyBorder="1" applyAlignment="1">
      <alignment horizontal="left" vertical="center"/>
    </xf>
    <xf numFmtId="0" fontId="14" fillId="0" borderId="26" xfId="0" applyFont="1" applyFill="1" applyBorder="1" applyAlignment="1">
      <alignment horizontal="center" vertical="center"/>
    </xf>
    <xf numFmtId="0" fontId="5" fillId="0" borderId="39" xfId="0" applyFont="1" applyFill="1" applyBorder="1" applyAlignment="1">
      <alignment horizontal="center" vertical="center" wrapText="1"/>
    </xf>
    <xf numFmtId="0" fontId="5" fillId="0" borderId="40" xfId="0" applyFont="1" applyFill="1" applyBorder="1" applyAlignment="1">
      <alignment horizontal="center" vertical="center" wrapText="1"/>
    </xf>
    <xf numFmtId="0" fontId="5" fillId="0" borderId="39" xfId="0" applyFont="1" applyFill="1" applyBorder="1" applyAlignment="1">
      <alignment horizontal="left" vertical="center" shrinkToFit="1"/>
    </xf>
    <xf numFmtId="0" fontId="5" fillId="0" borderId="40" xfId="0" applyFont="1" applyFill="1" applyBorder="1" applyAlignment="1">
      <alignment horizontal="left" vertical="center" shrinkToFit="1"/>
    </xf>
    <xf numFmtId="4" fontId="5" fillId="0" borderId="40" xfId="0" applyNumberFormat="1" applyFont="1" applyFill="1" applyBorder="1" applyAlignment="1">
      <alignment horizontal="right" vertical="center" shrinkToFit="1"/>
    </xf>
    <xf numFmtId="0" fontId="5" fillId="0" borderId="40" xfId="0" applyFont="1" applyFill="1" applyBorder="1" applyAlignment="1">
      <alignment horizontal="right" vertical="center" shrinkToFit="1"/>
    </xf>
    <xf numFmtId="0" fontId="5" fillId="0" borderId="43" xfId="0" applyFont="1" applyFill="1" applyBorder="1" applyAlignment="1">
      <alignment horizontal="center" vertical="center" shrinkToFit="1"/>
    </xf>
    <xf numFmtId="4" fontId="5" fillId="0" borderId="43" xfId="0" applyNumberFormat="1" applyFont="1" applyFill="1" applyBorder="1" applyAlignment="1">
      <alignment horizontal="right" vertical="center" shrinkToFit="1"/>
    </xf>
    <xf numFmtId="0" fontId="4" fillId="0" borderId="26" xfId="0" applyFont="1" applyFill="1" applyBorder="1" applyAlignment="1">
      <alignment horizontal="right" vertical="center"/>
    </xf>
    <xf numFmtId="0" fontId="5" fillId="0" borderId="45" xfId="0" applyFont="1" applyFill="1" applyBorder="1" applyAlignment="1">
      <alignment horizontal="center" vertical="center" wrapText="1"/>
    </xf>
    <xf numFmtId="4" fontId="5" fillId="0" borderId="45" xfId="0" applyNumberFormat="1" applyFont="1" applyFill="1" applyBorder="1" applyAlignment="1">
      <alignment horizontal="right" vertical="center" shrinkToFit="1"/>
    </xf>
    <xf numFmtId="0" fontId="5" fillId="0" borderId="45" xfId="0" applyFont="1" applyFill="1" applyBorder="1" applyAlignment="1">
      <alignment horizontal="right" vertical="center" shrinkToFit="1"/>
    </xf>
    <xf numFmtId="4" fontId="5" fillId="0" borderId="46" xfId="0" applyNumberFormat="1" applyFont="1" applyFill="1" applyBorder="1" applyAlignment="1">
      <alignment horizontal="right" vertical="center" shrinkToFit="1"/>
    </xf>
    <xf numFmtId="177" fontId="1" fillId="0" borderId="0" xfId="0" applyNumberFormat="1" applyFont="1" applyFill="1" applyBorder="1" applyAlignment="1"/>
    <xf numFmtId="0" fontId="1" fillId="3" borderId="0" xfId="0" applyFont="1" applyFill="1" applyBorder="1" applyAlignment="1"/>
    <xf numFmtId="0" fontId="5" fillId="0" borderId="40" xfId="0" applyFont="1" applyFill="1" applyBorder="1" applyAlignment="1">
      <alignment horizontal="center" vertical="center" shrinkToFit="1"/>
    </xf>
    <xf numFmtId="0" fontId="5" fillId="0" borderId="45" xfId="0" applyFont="1" applyFill="1" applyBorder="1" applyAlignment="1">
      <alignment horizontal="center" vertical="center" shrinkToFit="1"/>
    </xf>
    <xf numFmtId="4" fontId="6" fillId="0" borderId="40" xfId="0" applyNumberFormat="1" applyFont="1" applyFill="1" applyBorder="1" applyAlignment="1">
      <alignment horizontal="right" vertical="center" shrinkToFit="1"/>
    </xf>
    <xf numFmtId="4" fontId="6" fillId="0" borderId="58" xfId="0" applyNumberFormat="1" applyFont="1" applyFill="1" applyBorder="1" applyAlignment="1">
      <alignment horizontal="right" vertical="center" shrinkToFit="1"/>
    </xf>
    <xf numFmtId="0" fontId="6" fillId="0" borderId="40" xfId="0" applyFont="1" applyFill="1" applyBorder="1" applyAlignment="1">
      <alignment horizontal="left" vertical="center" shrinkToFit="1"/>
    </xf>
    <xf numFmtId="4" fontId="6" fillId="0" borderId="45" xfId="0" applyNumberFormat="1" applyFont="1" applyFill="1" applyBorder="1" applyAlignment="1">
      <alignment horizontal="right" vertical="center" shrinkToFit="1"/>
    </xf>
    <xf numFmtId="0" fontId="5" fillId="0" borderId="11" xfId="0" applyFont="1" applyFill="1" applyBorder="1" applyAlignment="1">
      <alignment horizontal="left" vertical="center" shrinkToFit="1"/>
    </xf>
    <xf numFmtId="0" fontId="6" fillId="0" borderId="11" xfId="0" applyFont="1" applyFill="1" applyBorder="1" applyAlignment="1">
      <alignment horizontal="left" vertical="center" shrinkToFit="1"/>
    </xf>
    <xf numFmtId="177" fontId="6" fillId="0" borderId="45" xfId="0" applyNumberFormat="1" applyFont="1" applyFill="1" applyBorder="1" applyAlignment="1">
      <alignment horizontal="right" vertical="center" shrinkToFit="1"/>
    </xf>
    <xf numFmtId="0" fontId="5" fillId="0" borderId="43" xfId="0" applyFont="1" applyFill="1" applyBorder="1" applyAlignment="1">
      <alignment horizontal="left" vertical="center" shrinkToFit="1"/>
    </xf>
    <xf numFmtId="0" fontId="5" fillId="0" borderId="40" xfId="0" applyFont="1" applyFill="1" applyBorder="1" applyAlignment="1">
      <alignment horizontal="center" vertical="distributed" wrapText="1"/>
    </xf>
    <xf numFmtId="0" fontId="5" fillId="0" borderId="40" xfId="0" applyFont="1" applyFill="1" applyBorder="1" applyAlignment="1">
      <alignment horizontal="center" vertical="center"/>
    </xf>
    <xf numFmtId="0" fontId="5" fillId="0" borderId="39" xfId="0" applyFont="1" applyFill="1" applyBorder="1" applyAlignment="1">
      <alignment horizontal="center" vertical="center"/>
    </xf>
    <xf numFmtId="0" fontId="5" fillId="0" borderId="40" xfId="0" applyFont="1" applyFill="1" applyBorder="1" applyAlignment="1">
      <alignment horizontal="center" vertical="distributed"/>
    </xf>
    <xf numFmtId="0" fontId="5" fillId="0" borderId="45" xfId="0" applyFont="1" applyFill="1" applyBorder="1" applyAlignment="1">
      <alignment horizontal="center" vertical="center"/>
    </xf>
    <xf numFmtId="0" fontId="5" fillId="0" borderId="39" xfId="0" applyFont="1" applyFill="1" applyBorder="1" applyAlignment="1">
      <alignment horizontal="left" vertical="center"/>
    </xf>
    <xf numFmtId="0" fontId="6" fillId="0" borderId="39" xfId="0" applyFont="1" applyFill="1" applyBorder="1" applyAlignment="1">
      <alignment horizontal="center" vertical="center"/>
    </xf>
    <xf numFmtId="0" fontId="6" fillId="0" borderId="40" xfId="0" applyFont="1" applyFill="1" applyBorder="1" applyAlignment="1">
      <alignment horizontal="center" vertical="center"/>
    </xf>
    <xf numFmtId="0" fontId="5" fillId="0" borderId="40" xfId="0" applyFont="1" applyFill="1" applyBorder="1" applyAlignment="1">
      <alignment horizontal="left" vertical="center"/>
    </xf>
    <xf numFmtId="0" fontId="6" fillId="0" borderId="59" xfId="0" applyFont="1" applyFill="1" applyBorder="1" applyAlignment="1">
      <alignment horizontal="center" vertical="center"/>
    </xf>
    <xf numFmtId="0" fontId="5" fillId="0" borderId="60" xfId="0" applyFont="1" applyFill="1" applyBorder="1" applyAlignment="1">
      <alignment horizontal="center" vertical="center"/>
    </xf>
    <xf numFmtId="4" fontId="5" fillId="0" borderId="60" xfId="0" applyNumberFormat="1" applyFont="1" applyFill="1" applyBorder="1" applyAlignment="1">
      <alignment horizontal="right" vertical="center" shrinkToFit="1"/>
    </xf>
    <xf numFmtId="0" fontId="6" fillId="0" borderId="60" xfId="0" applyFont="1" applyFill="1" applyBorder="1" applyAlignment="1">
      <alignment horizontal="center" vertical="center"/>
    </xf>
    <xf numFmtId="4" fontId="5" fillId="0" borderId="61" xfId="0" applyNumberFormat="1" applyFont="1" applyFill="1" applyBorder="1" applyAlignment="1">
      <alignment horizontal="right" vertical="center" shrinkToFit="1"/>
    </xf>
    <xf numFmtId="4" fontId="5" fillId="0" borderId="62" xfId="0" applyNumberFormat="1" applyFont="1" applyFill="1" applyBorder="1" applyAlignment="1">
      <alignment horizontal="right" vertical="center" shrinkToFit="1"/>
    </xf>
    <xf numFmtId="0" fontId="4" fillId="0" borderId="0" xfId="0" applyFont="1" applyFill="1" applyBorder="1" applyAlignment="1">
      <alignment horizontal="center" vertical="center"/>
    </xf>
    <xf numFmtId="0" fontId="14" fillId="0" borderId="0" xfId="0" applyFont="1" applyFill="1" applyBorder="1" applyAlignment="1">
      <alignment horizontal="center" vertical="center"/>
    </xf>
    <xf numFmtId="4" fontId="5" fillId="0" borderId="11" xfId="0" applyNumberFormat="1" applyFont="1" applyFill="1" applyBorder="1" applyAlignment="1">
      <alignment horizontal="right" vertical="center" shrinkToFit="1"/>
    </xf>
    <xf numFmtId="0" fontId="5" fillId="0" borderId="24" xfId="0" applyFont="1" applyFill="1" applyBorder="1" applyAlignment="1">
      <alignment horizontal="center" vertical="center" wrapText="1"/>
    </xf>
    <xf numFmtId="4" fontId="5" fillId="0" borderId="24" xfId="0" applyNumberFormat="1" applyFont="1" applyFill="1" applyBorder="1" applyAlignment="1">
      <alignment horizontal="right" vertical="center" shrinkToFit="1"/>
    </xf>
    <xf numFmtId="0" fontId="5" fillId="0" borderId="0" xfId="0" applyFont="1" applyFill="1" applyBorder="1" applyAlignment="1">
      <alignment vertical="center" shrinkToFit="1"/>
    </xf>
    <xf numFmtId="0" fontId="5" fillId="0" borderId="54" xfId="0" applyFont="1" applyFill="1" applyBorder="1" applyAlignment="1">
      <alignment horizontal="center" vertical="center" shrinkToFit="1"/>
    </xf>
    <xf numFmtId="4" fontId="5" fillId="0" borderId="65" xfId="0" applyNumberFormat="1" applyFont="1" applyFill="1" applyBorder="1" applyAlignment="1">
      <alignment horizontal="right" vertical="center" shrinkToFit="1"/>
    </xf>
    <xf numFmtId="4" fontId="6" fillId="0" borderId="66" xfId="0" applyNumberFormat="1" applyFont="1" applyFill="1" applyBorder="1" applyAlignment="1">
      <alignment horizontal="right" vertical="center" shrinkToFit="1"/>
    </xf>
    <xf numFmtId="4" fontId="5" fillId="0" borderId="66" xfId="0" applyNumberFormat="1" applyFont="1" applyFill="1" applyBorder="1" applyAlignment="1">
      <alignment horizontal="right" vertical="center" shrinkToFit="1"/>
    </xf>
    <xf numFmtId="176" fontId="7" fillId="2" borderId="11" xfId="1" applyNumberFormat="1" applyFont="1" applyFill="1" applyBorder="1" applyAlignment="1">
      <alignment horizontal="center" vertical="center"/>
    </xf>
    <xf numFmtId="176" fontId="7" fillId="0" borderId="11" xfId="1" applyNumberFormat="1" applyFont="1" applyFill="1" applyBorder="1" applyAlignment="1">
      <alignment horizontal="center" vertical="center"/>
    </xf>
    <xf numFmtId="176" fontId="7" fillId="2" borderId="24" xfId="1" applyNumberFormat="1" applyFont="1" applyFill="1" applyBorder="1" applyAlignment="1">
      <alignment horizontal="center" vertical="center"/>
    </xf>
    <xf numFmtId="49" fontId="7" fillId="2" borderId="11" xfId="1" applyNumberFormat="1" applyFont="1" applyFill="1" applyBorder="1" applyAlignment="1">
      <alignment horizontal="center" vertical="center"/>
    </xf>
    <xf numFmtId="49" fontId="7" fillId="0" borderId="24" xfId="1" applyNumberFormat="1" applyFont="1" applyFill="1" applyBorder="1" applyAlignment="1">
      <alignment horizontal="center" vertical="center"/>
    </xf>
    <xf numFmtId="0" fontId="5" fillId="0" borderId="40" xfId="0" applyNumberFormat="1" applyFont="1" applyFill="1" applyBorder="1" applyAlignment="1">
      <alignment horizontal="center" vertical="center" shrinkToFit="1"/>
    </xf>
    <xf numFmtId="0" fontId="6" fillId="0" borderId="39" xfId="0" applyFont="1" applyFill="1" applyBorder="1" applyAlignment="1">
      <alignment horizontal="center" vertical="center" shrinkToFit="1"/>
    </xf>
    <xf numFmtId="0" fontId="6" fillId="0" borderId="40" xfId="0" applyFont="1" applyFill="1" applyBorder="1" applyAlignment="1">
      <alignment horizontal="center" vertical="center" shrinkToFit="1"/>
    </xf>
    <xf numFmtId="0" fontId="5" fillId="0" borderId="45" xfId="0" applyFont="1" applyFill="1" applyBorder="1" applyAlignment="1">
      <alignment horizontal="left" vertical="center" shrinkToFit="1"/>
    </xf>
    <xf numFmtId="0" fontId="6" fillId="0" borderId="42" xfId="0" applyFont="1" applyFill="1" applyBorder="1" applyAlignment="1">
      <alignment horizontal="center" vertical="center"/>
    </xf>
    <xf numFmtId="0" fontId="6" fillId="0" borderId="43" xfId="0" applyFont="1" applyFill="1" applyBorder="1" applyAlignment="1">
      <alignment horizontal="center" vertical="center"/>
    </xf>
    <xf numFmtId="0" fontId="5" fillId="0" borderId="0" xfId="0" applyFont="1" applyFill="1" applyBorder="1" applyAlignment="1">
      <alignment horizontal="left" vertical="center"/>
    </xf>
    <xf numFmtId="176" fontId="7" fillId="2" borderId="31" xfId="1" quotePrefix="1" applyNumberFormat="1" applyFont="1" applyFill="1" applyBorder="1" applyAlignment="1">
      <alignment horizontal="center" vertical="center"/>
    </xf>
    <xf numFmtId="176" fontId="7" fillId="2" borderId="11" xfId="1" quotePrefix="1" applyNumberFormat="1" applyFont="1" applyFill="1" applyBorder="1" applyAlignment="1">
      <alignment horizontal="center" vertical="center"/>
    </xf>
    <xf numFmtId="0" fontId="2" fillId="0" borderId="0" xfId="0" applyFont="1" applyFill="1" applyAlignment="1">
      <alignment horizontal="center" vertical="center"/>
    </xf>
    <xf numFmtId="176" fontId="7" fillId="2" borderId="63" xfId="1" quotePrefix="1" applyNumberFormat="1" applyFont="1" applyFill="1" applyBorder="1" applyAlignment="1">
      <alignment horizontal="center" vertical="center"/>
    </xf>
    <xf numFmtId="176" fontId="7" fillId="2" borderId="5" xfId="1" applyNumberFormat="1" applyFont="1" applyFill="1" applyBorder="1" applyAlignment="1">
      <alignment horizontal="center" vertical="center"/>
    </xf>
    <xf numFmtId="176" fontId="7" fillId="2" borderId="5" xfId="1" quotePrefix="1" applyNumberFormat="1" applyFont="1" applyFill="1" applyBorder="1" applyAlignment="1">
      <alignment horizontal="center" vertical="center"/>
    </xf>
    <xf numFmtId="176" fontId="7" fillId="2" borderId="64" xfId="1"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53" xfId="0" applyFont="1" applyFill="1" applyBorder="1" applyAlignment="1">
      <alignment horizontal="center" vertical="center" wrapText="1" shrinkToFit="1"/>
    </xf>
    <xf numFmtId="0" fontId="5" fillId="0" borderId="54" xfId="0" applyFont="1" applyFill="1" applyBorder="1" applyAlignment="1">
      <alignment horizontal="center" vertical="center" wrapText="1" shrinkToFit="1"/>
    </xf>
    <xf numFmtId="0" fontId="5" fillId="0" borderId="40" xfId="0" applyFont="1" applyFill="1" applyBorder="1" applyAlignment="1">
      <alignment horizontal="center" vertical="center" wrapText="1" shrinkToFit="1"/>
    </xf>
    <xf numFmtId="0" fontId="5" fillId="0" borderId="55" xfId="0" applyFont="1" applyFill="1" applyBorder="1" applyAlignment="1">
      <alignment horizontal="center" vertical="center"/>
    </xf>
    <xf numFmtId="0" fontId="5" fillId="0" borderId="56" xfId="0" applyFont="1" applyFill="1" applyBorder="1" applyAlignment="1">
      <alignment horizontal="center" vertical="center"/>
    </xf>
    <xf numFmtId="0" fontId="5" fillId="0" borderId="57" xfId="0" applyFont="1" applyFill="1" applyBorder="1" applyAlignment="1">
      <alignment horizontal="center" vertical="center"/>
    </xf>
    <xf numFmtId="0" fontId="6" fillId="0" borderId="39" xfId="0" applyFont="1" applyFill="1" applyBorder="1" applyAlignment="1">
      <alignment horizontal="left" vertical="center" shrinkToFit="1"/>
    </xf>
    <xf numFmtId="0" fontId="5" fillId="0" borderId="40" xfId="0" applyFont="1" applyFill="1" applyBorder="1" applyAlignment="1">
      <alignment horizontal="left" vertical="center" shrinkToFit="1"/>
    </xf>
    <xf numFmtId="0" fontId="5" fillId="0" borderId="39" xfId="0" applyFont="1" applyFill="1" applyBorder="1" applyAlignment="1">
      <alignment horizontal="left" vertical="center" shrinkToFit="1"/>
    </xf>
    <xf numFmtId="0" fontId="5" fillId="0" borderId="42" xfId="0" applyFont="1" applyFill="1" applyBorder="1" applyAlignment="1">
      <alignment horizontal="left" vertical="center" shrinkToFit="1"/>
    </xf>
    <xf numFmtId="0" fontId="5" fillId="0" borderId="43" xfId="0" applyFont="1" applyFill="1" applyBorder="1" applyAlignment="1">
      <alignment horizontal="left" vertical="center" shrinkToFit="1"/>
    </xf>
    <xf numFmtId="0" fontId="13" fillId="0" borderId="0" xfId="0" applyFont="1" applyAlignment="1">
      <alignment horizontal="left" vertical="center"/>
    </xf>
    <xf numFmtId="0" fontId="5" fillId="0" borderId="0" xfId="0" applyFont="1" applyFill="1" applyBorder="1" applyAlignment="1">
      <alignment horizontal="left" vertical="center" shrinkToFit="1"/>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5"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64"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4" fillId="0" borderId="63" xfId="0" applyFont="1" applyFill="1" applyBorder="1" applyAlignment="1">
      <alignment horizontal="center" vertical="center"/>
    </xf>
    <xf numFmtId="0" fontId="4" fillId="0" borderId="5" xfId="0" applyFont="1" applyFill="1" applyBorder="1" applyAlignment="1">
      <alignment horizontal="center" vertical="center"/>
    </xf>
    <xf numFmtId="0" fontId="5" fillId="0" borderId="31" xfId="0" applyFont="1" applyFill="1" applyBorder="1" applyAlignment="1">
      <alignment horizontal="center" vertical="center" wrapText="1" shrinkToFit="1"/>
    </xf>
    <xf numFmtId="0" fontId="5" fillId="0" borderId="11" xfId="0" applyFont="1" applyFill="1" applyBorder="1" applyAlignment="1">
      <alignment horizontal="center" vertical="center" wrapText="1" shrinkToFit="1"/>
    </xf>
    <xf numFmtId="0" fontId="5" fillId="0" borderId="53" xfId="0" applyFont="1" applyFill="1" applyBorder="1" applyAlignment="1">
      <alignment horizontal="center" vertical="center"/>
    </xf>
    <xf numFmtId="0" fontId="5" fillId="0" borderId="54" xfId="0" applyFont="1" applyFill="1" applyBorder="1" applyAlignment="1">
      <alignment horizontal="center" vertical="center"/>
    </xf>
    <xf numFmtId="0" fontId="5" fillId="0" borderId="40" xfId="0" applyFont="1" applyFill="1" applyBorder="1" applyAlignment="1">
      <alignment horizontal="center" vertical="center"/>
    </xf>
    <xf numFmtId="0" fontId="6" fillId="0" borderId="31" xfId="0" applyFont="1" applyFill="1" applyBorder="1" applyAlignment="1">
      <alignment horizontal="left" vertical="center" shrinkToFit="1"/>
    </xf>
    <xf numFmtId="0" fontId="5" fillId="0" borderId="11" xfId="0" applyFont="1" applyFill="1" applyBorder="1" applyAlignment="1">
      <alignment horizontal="left" vertical="center" shrinkToFit="1"/>
    </xf>
    <xf numFmtId="0" fontId="5" fillId="0" borderId="31" xfId="0" applyFont="1" applyFill="1" applyBorder="1" applyAlignment="1">
      <alignment horizontal="left" vertical="center" shrinkToFit="1"/>
    </xf>
    <xf numFmtId="0" fontId="5" fillId="0" borderId="19" xfId="0" applyFont="1" applyFill="1" applyBorder="1" applyAlignment="1">
      <alignment horizontal="left" vertical="center" shrinkToFit="1"/>
    </xf>
    <xf numFmtId="0" fontId="5" fillId="0" borderId="20" xfId="0" applyFont="1" applyFill="1" applyBorder="1" applyAlignment="1">
      <alignment horizontal="left" vertical="center" shrinkToFit="1"/>
    </xf>
    <xf numFmtId="0" fontId="5" fillId="0" borderId="36" xfId="0" applyFont="1" applyFill="1" applyBorder="1" applyAlignment="1">
      <alignment horizontal="center" vertical="center"/>
    </xf>
    <xf numFmtId="0" fontId="5" fillId="0" borderId="37" xfId="0" applyFont="1" applyFill="1" applyBorder="1" applyAlignment="1">
      <alignment horizontal="center" vertical="center"/>
    </xf>
    <xf numFmtId="0" fontId="5" fillId="0" borderId="44" xfId="0" applyFont="1" applyFill="1" applyBorder="1" applyAlignment="1">
      <alignment horizontal="center" vertical="center"/>
    </xf>
    <xf numFmtId="0" fontId="7" fillId="0" borderId="0" xfId="1" applyFont="1" applyBorder="1" applyAlignment="1">
      <alignment horizontal="left" vertical="center" wrapText="1"/>
    </xf>
    <xf numFmtId="0" fontId="2" fillId="0" borderId="0" xfId="0" applyFont="1" applyFill="1" applyBorder="1" applyAlignment="1">
      <alignment horizontal="center" vertical="center"/>
    </xf>
    <xf numFmtId="0" fontId="5" fillId="0" borderId="47" xfId="0" applyFont="1" applyFill="1" applyBorder="1" applyAlignment="1">
      <alignment horizontal="center" vertical="center" wrapText="1"/>
    </xf>
    <xf numFmtId="0" fontId="5" fillId="0" borderId="48" xfId="0" applyFont="1" applyFill="1" applyBorder="1" applyAlignment="1">
      <alignment horizontal="center" vertical="center" wrapText="1"/>
    </xf>
    <xf numFmtId="0" fontId="5" fillId="0" borderId="37" xfId="0" applyFont="1" applyFill="1" applyBorder="1" applyAlignment="1">
      <alignment horizontal="center" vertical="center" wrapText="1"/>
    </xf>
    <xf numFmtId="0" fontId="5" fillId="0" borderId="44" xfId="0" applyFont="1" applyFill="1" applyBorder="1" applyAlignment="1">
      <alignment horizontal="center" vertical="center" wrapText="1"/>
    </xf>
    <xf numFmtId="0" fontId="5" fillId="0" borderId="55" xfId="0" applyFont="1" applyFill="1" applyBorder="1" applyAlignment="1">
      <alignment horizontal="center" vertical="center" wrapText="1"/>
    </xf>
    <xf numFmtId="0" fontId="5" fillId="0" borderId="56" xfId="0" applyFont="1" applyFill="1" applyBorder="1" applyAlignment="1">
      <alignment horizontal="center" vertical="center" wrapText="1"/>
    </xf>
    <xf numFmtId="0" fontId="5" fillId="0" borderId="57" xfId="0" applyFont="1" applyFill="1" applyBorder="1" applyAlignment="1">
      <alignment horizontal="center" vertical="center" wrapText="1"/>
    </xf>
    <xf numFmtId="0" fontId="13" fillId="0" borderId="0" xfId="0" applyFont="1" applyFill="1" applyAlignment="1">
      <alignment horizontal="left" vertical="center"/>
    </xf>
    <xf numFmtId="0" fontId="5" fillId="0" borderId="52" xfId="0" applyFont="1" applyFill="1" applyBorder="1" applyAlignment="1">
      <alignment horizontal="center" vertical="center" wrapText="1"/>
    </xf>
    <xf numFmtId="0" fontId="5" fillId="0" borderId="41" xfId="0" applyFont="1" applyFill="1" applyBorder="1" applyAlignment="1">
      <alignment horizontal="center" vertical="center" wrapText="1"/>
    </xf>
    <xf numFmtId="0" fontId="5" fillId="0" borderId="40" xfId="0" applyFont="1" applyFill="1" applyBorder="1" applyAlignment="1">
      <alignment horizontal="center" vertical="center" wrapText="1"/>
    </xf>
    <xf numFmtId="0" fontId="5" fillId="0" borderId="45" xfId="0" applyFont="1" applyFill="1" applyBorder="1" applyAlignment="1">
      <alignment horizontal="center" vertical="center" wrapText="1"/>
    </xf>
    <xf numFmtId="0" fontId="5" fillId="0" borderId="49" xfId="0" applyFont="1" applyFill="1" applyBorder="1" applyAlignment="1">
      <alignment horizontal="center" vertical="center" wrapText="1"/>
    </xf>
    <xf numFmtId="0" fontId="5" fillId="0" borderId="50" xfId="0" applyFont="1" applyFill="1" applyBorder="1" applyAlignment="1">
      <alignment horizontal="center" vertical="center" wrapText="1"/>
    </xf>
    <xf numFmtId="0" fontId="5" fillId="0" borderId="51" xfId="0" applyFont="1" applyFill="1" applyBorder="1" applyAlignment="1">
      <alignment horizontal="center" vertical="center" wrapText="1"/>
    </xf>
    <xf numFmtId="0" fontId="5" fillId="0" borderId="53" xfId="0" applyFont="1" applyFill="1" applyBorder="1" applyAlignment="1">
      <alignment horizontal="center" vertical="center" wrapText="1"/>
    </xf>
    <xf numFmtId="0" fontId="5" fillId="0" borderId="54" xfId="0" applyFont="1" applyFill="1" applyBorder="1" applyAlignment="1">
      <alignment horizontal="center" vertical="center" wrapText="1"/>
    </xf>
    <xf numFmtId="0" fontId="4" fillId="0" borderId="0" xfId="0" applyFont="1" applyFill="1" applyBorder="1" applyAlignment="1">
      <alignment horizontal="right" vertical="center"/>
    </xf>
    <xf numFmtId="0" fontId="5" fillId="0" borderId="42" xfId="0" applyFont="1" applyFill="1" applyBorder="1" applyAlignment="1">
      <alignment horizontal="center" vertical="center" shrinkToFit="1"/>
    </xf>
    <xf numFmtId="0" fontId="5" fillId="0" borderId="43" xfId="0" applyFont="1" applyFill="1" applyBorder="1" applyAlignment="1">
      <alignment horizontal="center" vertical="center" shrinkToFit="1"/>
    </xf>
    <xf numFmtId="0" fontId="5" fillId="0" borderId="36" xfId="0" applyFont="1" applyFill="1" applyBorder="1" applyAlignment="1">
      <alignment horizontal="center" vertical="center" wrapText="1"/>
    </xf>
    <xf numFmtId="0" fontId="5" fillId="0" borderId="39" xfId="0" applyFont="1" applyFill="1" applyBorder="1" applyAlignment="1">
      <alignment horizontal="center" vertical="center" wrapText="1"/>
    </xf>
    <xf numFmtId="0" fontId="5" fillId="0" borderId="38" xfId="0" applyFont="1" applyFill="1" applyBorder="1" applyAlignment="1">
      <alignment horizontal="center" vertical="center" wrapText="1"/>
    </xf>
    <xf numFmtId="0" fontId="11" fillId="2" borderId="0" xfId="3" applyFont="1" applyFill="1" applyAlignment="1">
      <alignment horizontal="center" vertical="center" wrapText="1"/>
    </xf>
    <xf numFmtId="0" fontId="12" fillId="0" borderId="1" xfId="3" applyFont="1" applyFill="1" applyBorder="1" applyAlignment="1">
      <alignment horizontal="center" vertical="center" wrapText="1"/>
    </xf>
    <xf numFmtId="0" fontId="12" fillId="0" borderId="2" xfId="3" applyFont="1" applyFill="1" applyBorder="1" applyAlignment="1">
      <alignment horizontal="center" vertical="center" wrapText="1"/>
    </xf>
    <xf numFmtId="0" fontId="12" fillId="0" borderId="3" xfId="3" applyFont="1" applyFill="1" applyBorder="1" applyAlignment="1">
      <alignment horizontal="center" vertical="center" wrapText="1"/>
    </xf>
    <xf numFmtId="0" fontId="12" fillId="0" borderId="27" xfId="3" applyFont="1" applyFill="1" applyBorder="1" applyAlignment="1">
      <alignment horizontal="center" vertical="center" wrapText="1"/>
    </xf>
    <xf numFmtId="0" fontId="12" fillId="0" borderId="33" xfId="3" applyFont="1" applyFill="1" applyBorder="1" applyAlignment="1">
      <alignment horizontal="center" vertical="center" wrapText="1"/>
    </xf>
    <xf numFmtId="0" fontId="12" fillId="0" borderId="29" xfId="3" applyFont="1" applyFill="1" applyBorder="1" applyAlignment="1">
      <alignment horizontal="center" vertical="center" wrapText="1"/>
    </xf>
    <xf numFmtId="0" fontId="12" fillId="0" borderId="17" xfId="3" applyFont="1" applyFill="1" applyBorder="1" applyAlignment="1">
      <alignment horizontal="center" vertical="center" wrapText="1"/>
    </xf>
    <xf numFmtId="0" fontId="12" fillId="0" borderId="18" xfId="3" applyFont="1" applyFill="1" applyBorder="1" applyAlignment="1">
      <alignment horizontal="center" vertical="center" wrapText="1"/>
    </xf>
    <xf numFmtId="0" fontId="7" fillId="0" borderId="32" xfId="3" applyFont="1" applyBorder="1" applyAlignment="1">
      <alignment horizontal="left" vertical="center"/>
    </xf>
    <xf numFmtId="0" fontId="12" fillId="0" borderId="28" xfId="3" applyFont="1" applyFill="1" applyBorder="1" applyAlignment="1">
      <alignment horizontal="center" vertical="center" wrapText="1"/>
    </xf>
    <xf numFmtId="0" fontId="12" fillId="0" borderId="30" xfId="3" applyFont="1" applyFill="1" applyBorder="1" applyAlignment="1">
      <alignment horizontal="center" vertical="center" wrapText="1"/>
    </xf>
    <xf numFmtId="0" fontId="12" fillId="0" borderId="9" xfId="3" applyFont="1" applyFill="1" applyBorder="1" applyAlignment="1">
      <alignment horizontal="center" vertical="center" wrapText="1"/>
    </xf>
    <xf numFmtId="0" fontId="12" fillId="0" borderId="15" xfId="3" applyFont="1" applyFill="1" applyBorder="1" applyAlignment="1">
      <alignment horizontal="center" vertical="center" wrapText="1"/>
    </xf>
    <xf numFmtId="0" fontId="12" fillId="0" borderId="11" xfId="3" applyFont="1" applyFill="1" applyBorder="1" applyAlignment="1">
      <alignment horizontal="center" vertical="center" wrapText="1"/>
    </xf>
    <xf numFmtId="0" fontId="12" fillId="0" borderId="8" xfId="3" applyFont="1" applyFill="1" applyBorder="1" applyAlignment="1">
      <alignment horizontal="center" vertical="center" wrapText="1"/>
    </xf>
    <xf numFmtId="0" fontId="12" fillId="0" borderId="14" xfId="3" applyFont="1" applyFill="1" applyBorder="1" applyAlignment="1">
      <alignment horizontal="center" vertical="center" wrapText="1"/>
    </xf>
    <xf numFmtId="0" fontId="12" fillId="0" borderId="34" xfId="3" applyFont="1" applyFill="1" applyBorder="1" applyAlignment="1">
      <alignment horizontal="center" vertical="center" wrapText="1"/>
    </xf>
    <xf numFmtId="0" fontId="12" fillId="0" borderId="23" xfId="3"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7" fillId="0" borderId="0" xfId="3" applyFont="1" applyBorder="1" applyAlignment="1">
      <alignment horizontal="left" vertical="center" wrapText="1"/>
    </xf>
    <xf numFmtId="0" fontId="8" fillId="0" borderId="0" xfId="0" applyFont="1" applyFill="1" applyBorder="1" applyAlignment="1">
      <alignment horizontal="left" vertical="center" shrinkToFit="1"/>
    </xf>
    <xf numFmtId="0" fontId="7" fillId="0" borderId="0" xfId="0" applyFont="1" applyFill="1" applyBorder="1" applyAlignment="1">
      <alignment horizontal="left" vertical="center" shrinkToFit="1"/>
    </xf>
    <xf numFmtId="0" fontId="5" fillId="0" borderId="9"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21"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17" fillId="0" borderId="32" xfId="3" applyFont="1" applyBorder="1" applyAlignment="1">
      <alignment horizontal="left" vertical="center" wrapText="1"/>
    </xf>
  </cellXfs>
  <cellStyles count="4">
    <cellStyle name="常规" xfId="0" builtinId="0"/>
    <cellStyle name="常规 9" xfId="2"/>
    <cellStyle name="常规_2007年行政单位基层表样表" xfId="1"/>
    <cellStyle name="常规_事业单位部门决算报表（讨论稿）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pageSetUpPr fitToPage="1"/>
  </sheetPr>
  <dimension ref="A1:F41"/>
  <sheetViews>
    <sheetView workbookViewId="0">
      <selection activeCell="A23" sqref="A23"/>
    </sheetView>
  </sheetViews>
  <sheetFormatPr defaultColWidth="8" defaultRowHeight="12.75" x14ac:dyDescent="0.2"/>
  <cols>
    <col min="1" max="1" width="39.625" style="1" customWidth="1"/>
    <col min="2" max="2" width="7.875" style="1" customWidth="1"/>
    <col min="3" max="3" width="20.5" style="1" customWidth="1"/>
    <col min="4" max="4" width="33.875" style="1" customWidth="1"/>
    <col min="5" max="5" width="9.625" style="1" customWidth="1"/>
    <col min="6" max="6" width="19.5" style="1" customWidth="1"/>
    <col min="7" max="16384" width="8" style="1"/>
  </cols>
  <sheetData>
    <row r="1" spans="1:6" ht="18.75" customHeight="1" x14ac:dyDescent="0.2">
      <c r="A1" s="101" t="s">
        <v>0</v>
      </c>
      <c r="B1" s="101"/>
      <c r="C1" s="101"/>
      <c r="D1" s="101"/>
      <c r="E1" s="101"/>
      <c r="F1" s="101"/>
    </row>
    <row r="2" spans="1:6" ht="15" customHeight="1" x14ac:dyDescent="0.2">
      <c r="A2" s="2"/>
      <c r="B2" s="2"/>
      <c r="C2" s="2"/>
      <c r="D2" s="2"/>
      <c r="E2" s="2"/>
      <c r="F2" s="11" t="s">
        <v>1</v>
      </c>
    </row>
    <row r="3" spans="1:6" ht="15" customHeight="1" x14ac:dyDescent="0.2">
      <c r="A3" s="3" t="s">
        <v>2</v>
      </c>
      <c r="B3" s="2"/>
      <c r="C3" s="78"/>
      <c r="D3" s="2"/>
      <c r="E3" s="2"/>
      <c r="F3" s="11" t="s">
        <v>3</v>
      </c>
    </row>
    <row r="4" spans="1:6" ht="23.25" customHeight="1" x14ac:dyDescent="0.2">
      <c r="A4" s="102" t="s">
        <v>4</v>
      </c>
      <c r="B4" s="103"/>
      <c r="C4" s="103"/>
      <c r="D4" s="104" t="s">
        <v>5</v>
      </c>
      <c r="E4" s="103"/>
      <c r="F4" s="105"/>
    </row>
    <row r="5" spans="1:6" ht="23.25" customHeight="1" x14ac:dyDescent="0.2">
      <c r="A5" s="99" t="s">
        <v>6</v>
      </c>
      <c r="B5" s="100" t="s">
        <v>7</v>
      </c>
      <c r="C5" s="87" t="s">
        <v>8</v>
      </c>
      <c r="D5" s="100" t="s">
        <v>6</v>
      </c>
      <c r="E5" s="88" t="s">
        <v>7</v>
      </c>
      <c r="F5" s="89" t="s">
        <v>8</v>
      </c>
    </row>
    <row r="6" spans="1:6" ht="23.25" customHeight="1" x14ac:dyDescent="0.2">
      <c r="A6" s="99" t="s">
        <v>9</v>
      </c>
      <c r="B6" s="90"/>
      <c r="C6" s="90" t="s">
        <v>10</v>
      </c>
      <c r="D6" s="100" t="s">
        <v>9</v>
      </c>
      <c r="E6" s="88"/>
      <c r="F6" s="91" t="s">
        <v>11</v>
      </c>
    </row>
    <row r="7" spans="1:6" ht="21" customHeight="1" x14ac:dyDescent="0.2">
      <c r="A7" s="39" t="s">
        <v>12</v>
      </c>
      <c r="B7" s="92">
        <v>1</v>
      </c>
      <c r="C7" s="41">
        <v>160907.78</v>
      </c>
      <c r="D7" s="40" t="s">
        <v>13</v>
      </c>
      <c r="E7" s="52">
        <v>15</v>
      </c>
      <c r="F7" s="47">
        <v>948.63</v>
      </c>
    </row>
    <row r="8" spans="1:6" ht="21" customHeight="1" x14ac:dyDescent="0.2">
      <c r="A8" s="39" t="s">
        <v>14</v>
      </c>
      <c r="B8" s="92">
        <v>2</v>
      </c>
      <c r="C8" s="41">
        <v>1000047.19</v>
      </c>
      <c r="D8" s="40" t="s">
        <v>15</v>
      </c>
      <c r="E8" s="52">
        <v>16</v>
      </c>
      <c r="F8" s="47">
        <v>85921.03</v>
      </c>
    </row>
    <row r="9" spans="1:6" ht="21" customHeight="1" x14ac:dyDescent="0.2">
      <c r="A9" s="39" t="s">
        <v>16</v>
      </c>
      <c r="B9" s="92">
        <v>3</v>
      </c>
      <c r="C9" s="41">
        <v>291.42</v>
      </c>
      <c r="D9" s="40" t="s">
        <v>17</v>
      </c>
      <c r="E9" s="52">
        <v>17</v>
      </c>
      <c r="F9" s="47">
        <v>824.73</v>
      </c>
    </row>
    <row r="10" spans="1:6" ht="21" customHeight="1" x14ac:dyDescent="0.2">
      <c r="A10" s="39" t="s">
        <v>18</v>
      </c>
      <c r="B10" s="92">
        <v>4</v>
      </c>
      <c r="C10" s="41">
        <v>19078.689999999999</v>
      </c>
      <c r="D10" s="40" t="s">
        <v>19</v>
      </c>
      <c r="E10" s="52">
        <v>18</v>
      </c>
      <c r="F10" s="47">
        <v>30960.87</v>
      </c>
    </row>
    <row r="11" spans="1:6" ht="21" customHeight="1" x14ac:dyDescent="0.2">
      <c r="A11" s="39"/>
      <c r="B11" s="92">
        <v>5</v>
      </c>
      <c r="C11" s="41"/>
      <c r="D11" s="40" t="s">
        <v>20</v>
      </c>
      <c r="E11" s="52">
        <v>19</v>
      </c>
      <c r="F11" s="47">
        <v>984625.52</v>
      </c>
    </row>
    <row r="12" spans="1:6" ht="21" customHeight="1" x14ac:dyDescent="0.2">
      <c r="A12" s="39"/>
      <c r="B12" s="92">
        <v>6</v>
      </c>
      <c r="C12" s="41"/>
      <c r="D12" s="40" t="s">
        <v>21</v>
      </c>
      <c r="E12" s="52">
        <v>20</v>
      </c>
      <c r="F12" s="47">
        <v>49.68</v>
      </c>
    </row>
    <row r="13" spans="1:6" ht="21" customHeight="1" x14ac:dyDescent="0.2">
      <c r="A13" s="39"/>
      <c r="B13" s="92">
        <v>7</v>
      </c>
      <c r="C13" s="41"/>
      <c r="D13" s="40" t="s">
        <v>22</v>
      </c>
      <c r="E13" s="52">
        <v>21</v>
      </c>
      <c r="F13" s="47">
        <v>21625</v>
      </c>
    </row>
    <row r="14" spans="1:6" ht="21" customHeight="1" x14ac:dyDescent="0.2">
      <c r="A14" s="39"/>
      <c r="B14" s="92">
        <v>8</v>
      </c>
      <c r="C14" s="41"/>
      <c r="D14" s="40"/>
      <c r="E14" s="52">
        <v>22</v>
      </c>
      <c r="F14" s="47"/>
    </row>
    <row r="15" spans="1:6" ht="21" customHeight="1" x14ac:dyDescent="0.2">
      <c r="A15" s="39"/>
      <c r="B15" s="92">
        <v>9</v>
      </c>
      <c r="C15" s="41"/>
      <c r="D15" s="40"/>
      <c r="E15" s="52">
        <v>23</v>
      </c>
      <c r="F15" s="47"/>
    </row>
    <row r="16" spans="1:6" ht="21" customHeight="1" x14ac:dyDescent="0.2">
      <c r="A16" s="93" t="s">
        <v>23</v>
      </c>
      <c r="B16" s="92">
        <v>10</v>
      </c>
      <c r="C16" s="41">
        <f>C7+C8+C9+C10</f>
        <v>1180325.0799999998</v>
      </c>
      <c r="D16" s="94" t="s">
        <v>24</v>
      </c>
      <c r="E16" s="52">
        <v>24</v>
      </c>
      <c r="F16" s="47">
        <f>F7+F8+F9+F10+F11+F12+F13</f>
        <v>1124955.46</v>
      </c>
    </row>
    <row r="17" spans="1:6" ht="21" customHeight="1" x14ac:dyDescent="0.2">
      <c r="A17" s="39" t="s">
        <v>25</v>
      </c>
      <c r="B17" s="92">
        <v>11</v>
      </c>
      <c r="C17" s="41">
        <v>22513.63</v>
      </c>
      <c r="D17" s="40" t="s">
        <v>26</v>
      </c>
      <c r="E17" s="52">
        <v>25</v>
      </c>
      <c r="F17" s="47">
        <v>46041.26</v>
      </c>
    </row>
    <row r="18" spans="1:6" ht="21" customHeight="1" x14ac:dyDescent="0.2">
      <c r="A18" s="39" t="s">
        <v>27</v>
      </c>
      <c r="B18" s="92">
        <v>12</v>
      </c>
      <c r="C18" s="41">
        <v>187857.5</v>
      </c>
      <c r="D18" s="40" t="s">
        <v>28</v>
      </c>
      <c r="E18" s="52">
        <v>26</v>
      </c>
      <c r="F18" s="47">
        <v>219699.49</v>
      </c>
    </row>
    <row r="19" spans="1:6" ht="21" customHeight="1" x14ac:dyDescent="0.2">
      <c r="A19" s="39"/>
      <c r="B19" s="92">
        <v>13</v>
      </c>
      <c r="C19" s="41"/>
      <c r="D19" s="40"/>
      <c r="E19" s="52">
        <v>27</v>
      </c>
      <c r="F19" s="95"/>
    </row>
    <row r="20" spans="1:6" ht="21" customHeight="1" x14ac:dyDescent="0.2">
      <c r="A20" s="96" t="s">
        <v>29</v>
      </c>
      <c r="B20" s="43">
        <v>14</v>
      </c>
      <c r="C20" s="44">
        <f>C16+C17+C18</f>
        <v>1390696.2099999997</v>
      </c>
      <c r="D20" s="97" t="s">
        <v>29</v>
      </c>
      <c r="E20" s="43">
        <v>28</v>
      </c>
      <c r="F20" s="49">
        <f>F16+F17+F18</f>
        <v>1390696.21</v>
      </c>
    </row>
    <row r="21" spans="1:6" ht="23.45" customHeight="1" x14ac:dyDescent="0.2">
      <c r="A21" s="98" t="s">
        <v>30</v>
      </c>
    </row>
    <row r="22" spans="1:6" ht="15" customHeight="1" x14ac:dyDescent="0.2">
      <c r="A22" s="98"/>
    </row>
    <row r="23" spans="1:6" ht="15" customHeight="1" x14ac:dyDescent="0.2">
      <c r="A23" s="98"/>
    </row>
    <row r="24" spans="1:6" ht="15" customHeight="1" x14ac:dyDescent="0.2">
      <c r="A24" s="2"/>
      <c r="B24" s="2"/>
      <c r="C24" s="77"/>
      <c r="D24" s="2"/>
      <c r="E24" s="2"/>
      <c r="F24" s="2"/>
    </row>
    <row r="25" spans="1:6" ht="15" customHeight="1" x14ac:dyDescent="0.2"/>
    <row r="26" spans="1:6" ht="15" customHeight="1" x14ac:dyDescent="0.2"/>
    <row r="27" spans="1:6" ht="15" customHeight="1" x14ac:dyDescent="0.2"/>
    <row r="28" spans="1:6" ht="15" customHeight="1" x14ac:dyDescent="0.2"/>
    <row r="29" spans="1:6" ht="15" customHeight="1" x14ac:dyDescent="0.2"/>
    <row r="30" spans="1:6" ht="15" customHeight="1" x14ac:dyDescent="0.2"/>
    <row r="31" spans="1:6" ht="15" customHeight="1" x14ac:dyDescent="0.2"/>
    <row r="32" spans="1:6" ht="15" customHeight="1" x14ac:dyDescent="0.2"/>
    <row r="33" ht="15" customHeight="1" x14ac:dyDescent="0.2"/>
    <row r="34" ht="15" customHeight="1" x14ac:dyDescent="0.2"/>
    <row r="35" ht="15" customHeight="1" x14ac:dyDescent="0.2"/>
    <row r="36" ht="15" customHeight="1" x14ac:dyDescent="0.2"/>
    <row r="37" ht="15" customHeight="1" x14ac:dyDescent="0.2"/>
    <row r="38" ht="15" customHeight="1" x14ac:dyDescent="0.2"/>
    <row r="39" ht="15" customHeight="1" x14ac:dyDescent="0.2"/>
    <row r="40" ht="15" customHeight="1" x14ac:dyDescent="0.2"/>
    <row r="41" ht="15" customHeight="1" x14ac:dyDescent="0.2"/>
  </sheetData>
  <mergeCells count="3">
    <mergeCell ref="A1:F1"/>
    <mergeCell ref="A4:C4"/>
    <mergeCell ref="D4:F4"/>
  </mergeCells>
  <phoneticPr fontId="16" type="noConversion"/>
  <printOptions horizontalCentered="1"/>
  <pageMargins left="0.75138888888888899" right="0.75138888888888899" top="1" bottom="1" header="0.5" footer="0.5"/>
  <pageSetup scale="94" orientation="landscape"/>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pageSetUpPr autoPageBreaks="0"/>
  </sheetPr>
  <dimension ref="B1:L54"/>
  <sheetViews>
    <sheetView topLeftCell="A17" workbookViewId="0">
      <selection activeCell="B52" sqref="B52:L52"/>
    </sheetView>
  </sheetViews>
  <sheetFormatPr defaultColWidth="8" defaultRowHeight="12.75" x14ac:dyDescent="0.2"/>
  <cols>
    <col min="1" max="1" width="4.25" style="1" customWidth="1"/>
    <col min="2" max="4" width="2.75" style="1" customWidth="1"/>
    <col min="5" max="5" width="30.5" style="1" customWidth="1"/>
    <col min="6" max="7" width="17" style="1" customWidth="1"/>
    <col min="8" max="12" width="17.75" style="1" customWidth="1"/>
    <col min="13" max="16384" width="8" style="1"/>
  </cols>
  <sheetData>
    <row r="1" spans="2:12" ht="18.75" customHeight="1" x14ac:dyDescent="0.2">
      <c r="B1" s="101" t="s">
        <v>31</v>
      </c>
      <c r="C1" s="101"/>
      <c r="D1" s="101"/>
      <c r="E1" s="101"/>
      <c r="F1" s="101"/>
      <c r="G1" s="101"/>
      <c r="H1" s="101"/>
      <c r="I1" s="101"/>
      <c r="J1" s="101"/>
      <c r="K1" s="101"/>
      <c r="L1" s="101"/>
    </row>
    <row r="2" spans="2:12" ht="15" customHeight="1" x14ac:dyDescent="0.2">
      <c r="B2" s="2"/>
      <c r="C2" s="2"/>
      <c r="D2" s="2"/>
      <c r="E2" s="2"/>
      <c r="F2" s="2"/>
      <c r="G2" s="2"/>
      <c r="H2" s="2"/>
      <c r="I2" s="2"/>
      <c r="J2" s="2"/>
      <c r="K2" s="2"/>
      <c r="L2" s="11" t="s">
        <v>32</v>
      </c>
    </row>
    <row r="3" spans="2:12" ht="15" customHeight="1" x14ac:dyDescent="0.2">
      <c r="B3" s="34" t="s">
        <v>2</v>
      </c>
      <c r="C3" s="35"/>
      <c r="D3" s="35"/>
      <c r="E3" s="35"/>
      <c r="F3" s="35"/>
      <c r="G3" s="36"/>
      <c r="H3" s="35"/>
      <c r="I3" s="35"/>
      <c r="J3" s="35"/>
      <c r="K3" s="35"/>
      <c r="L3" s="45" t="s">
        <v>3</v>
      </c>
    </row>
    <row r="4" spans="2:12" ht="15" customHeight="1" x14ac:dyDescent="0.2">
      <c r="B4" s="106" t="s">
        <v>33</v>
      </c>
      <c r="C4" s="107"/>
      <c r="D4" s="107"/>
      <c r="E4" s="107"/>
      <c r="F4" s="123" t="s">
        <v>23</v>
      </c>
      <c r="G4" s="123" t="s">
        <v>34</v>
      </c>
      <c r="H4" s="123" t="s">
        <v>35</v>
      </c>
      <c r="I4" s="123" t="s">
        <v>36</v>
      </c>
      <c r="J4" s="123" t="s">
        <v>37</v>
      </c>
      <c r="K4" s="123" t="s">
        <v>38</v>
      </c>
      <c r="L4" s="125" t="s">
        <v>39</v>
      </c>
    </row>
    <row r="5" spans="2:12" ht="27" customHeight="1" x14ac:dyDescent="0.2">
      <c r="B5" s="108" t="s">
        <v>40</v>
      </c>
      <c r="C5" s="109" t="s">
        <v>41</v>
      </c>
      <c r="D5" s="110" t="s">
        <v>41</v>
      </c>
      <c r="E5" s="83" t="s">
        <v>42</v>
      </c>
      <c r="F5" s="124"/>
      <c r="G5" s="124"/>
      <c r="H5" s="124"/>
      <c r="I5" s="124"/>
      <c r="J5" s="124"/>
      <c r="K5" s="124"/>
      <c r="L5" s="126"/>
    </row>
    <row r="6" spans="2:12" ht="15" customHeight="1" x14ac:dyDescent="0.2">
      <c r="B6" s="111" t="s">
        <v>43</v>
      </c>
      <c r="C6" s="112"/>
      <c r="D6" s="112"/>
      <c r="E6" s="113"/>
      <c r="F6" s="38" t="s">
        <v>10</v>
      </c>
      <c r="G6" s="38" t="s">
        <v>11</v>
      </c>
      <c r="H6" s="38" t="s">
        <v>44</v>
      </c>
      <c r="I6" s="38" t="s">
        <v>45</v>
      </c>
      <c r="J6" s="38" t="s">
        <v>46</v>
      </c>
      <c r="K6" s="38" t="s">
        <v>47</v>
      </c>
      <c r="L6" s="46" t="s">
        <v>48</v>
      </c>
    </row>
    <row r="7" spans="2:12" ht="15" customHeight="1" x14ac:dyDescent="0.2">
      <c r="B7" s="111" t="s">
        <v>49</v>
      </c>
      <c r="C7" s="112"/>
      <c r="D7" s="112"/>
      <c r="E7" s="113"/>
      <c r="F7" s="54">
        <v>1180325.08</v>
      </c>
      <c r="G7" s="54">
        <f>G8+G14+G23+G26+G33+G45</f>
        <v>160907.77999999997</v>
      </c>
      <c r="H7" s="54"/>
      <c r="I7" s="54">
        <f>I8+I14+I23+I26+I33+I45</f>
        <v>1000047.1900000001</v>
      </c>
      <c r="J7" s="54"/>
      <c r="K7" s="54">
        <f>K8+K14+K23+K26+K33+K45</f>
        <v>291.42</v>
      </c>
      <c r="L7" s="55">
        <f>L8+L14+L23+L26+L33+L45</f>
        <v>19078.690000000002</v>
      </c>
    </row>
    <row r="8" spans="2:12" ht="15" customHeight="1" x14ac:dyDescent="0.2">
      <c r="B8" s="114" t="s">
        <v>50</v>
      </c>
      <c r="C8" s="115" t="s">
        <v>50</v>
      </c>
      <c r="D8" s="115" t="s">
        <v>50</v>
      </c>
      <c r="E8" s="56" t="s">
        <v>51</v>
      </c>
      <c r="F8" s="54">
        <f t="shared" ref="F8:F9" si="0">G8+I8+K8+L8</f>
        <v>1504</v>
      </c>
      <c r="G8" s="54">
        <f>G9+G12</f>
        <v>1504</v>
      </c>
      <c r="H8" s="54"/>
      <c r="I8" s="54"/>
      <c r="J8" s="54"/>
      <c r="K8" s="54"/>
      <c r="L8" s="57"/>
    </row>
    <row r="9" spans="2:12" ht="15" customHeight="1" x14ac:dyDescent="0.2">
      <c r="B9" s="114" t="s">
        <v>52</v>
      </c>
      <c r="C9" s="115" t="s">
        <v>52</v>
      </c>
      <c r="D9" s="115" t="s">
        <v>52</v>
      </c>
      <c r="E9" s="56" t="s">
        <v>53</v>
      </c>
      <c r="F9" s="54">
        <f t="shared" si="0"/>
        <v>1424</v>
      </c>
      <c r="G9" s="54">
        <f>G10+G11</f>
        <v>1424</v>
      </c>
      <c r="H9" s="54"/>
      <c r="I9" s="54"/>
      <c r="J9" s="54"/>
      <c r="K9" s="54"/>
      <c r="L9" s="57"/>
    </row>
    <row r="10" spans="2:12" ht="15" customHeight="1" x14ac:dyDescent="0.2">
      <c r="B10" s="116" t="s">
        <v>54</v>
      </c>
      <c r="C10" s="115" t="s">
        <v>54</v>
      </c>
      <c r="D10" s="115" t="s">
        <v>54</v>
      </c>
      <c r="E10" s="40" t="s">
        <v>55</v>
      </c>
      <c r="F10" s="41">
        <f>G10</f>
        <v>14</v>
      </c>
      <c r="G10" s="41">
        <v>14</v>
      </c>
      <c r="H10" s="41"/>
      <c r="I10" s="41"/>
      <c r="J10" s="41"/>
      <c r="K10" s="41"/>
      <c r="L10" s="47"/>
    </row>
    <row r="11" spans="2:12" ht="15" customHeight="1" x14ac:dyDescent="0.2">
      <c r="B11" s="116" t="s">
        <v>56</v>
      </c>
      <c r="C11" s="115" t="s">
        <v>56</v>
      </c>
      <c r="D11" s="115" t="s">
        <v>56</v>
      </c>
      <c r="E11" s="40" t="s">
        <v>57</v>
      </c>
      <c r="F11" s="41">
        <f>G11</f>
        <v>1410</v>
      </c>
      <c r="G11" s="41">
        <v>1410</v>
      </c>
      <c r="H11" s="41"/>
      <c r="I11" s="41"/>
      <c r="J11" s="41"/>
      <c r="K11" s="41"/>
      <c r="L11" s="47"/>
    </row>
    <row r="12" spans="2:12" ht="15" customHeight="1" x14ac:dyDescent="0.2">
      <c r="B12" s="114">
        <v>20299</v>
      </c>
      <c r="C12" s="115"/>
      <c r="D12" s="115"/>
      <c r="E12" s="56" t="s">
        <v>58</v>
      </c>
      <c r="F12" s="54">
        <f t="shared" ref="F12" si="1">G12+I12+K12+L12</f>
        <v>80</v>
      </c>
      <c r="G12" s="54">
        <f>G13</f>
        <v>80</v>
      </c>
      <c r="H12" s="41"/>
      <c r="I12" s="41"/>
      <c r="J12" s="41"/>
      <c r="K12" s="41"/>
      <c r="L12" s="47"/>
    </row>
    <row r="13" spans="2:12" ht="15" customHeight="1" x14ac:dyDescent="0.2">
      <c r="B13" s="116">
        <v>2029901</v>
      </c>
      <c r="C13" s="115"/>
      <c r="D13" s="115"/>
      <c r="E13" s="40" t="s">
        <v>59</v>
      </c>
      <c r="F13" s="41">
        <v>80</v>
      </c>
      <c r="G13" s="41">
        <v>80</v>
      </c>
      <c r="H13" s="41"/>
      <c r="I13" s="41"/>
      <c r="J13" s="41"/>
      <c r="K13" s="41"/>
      <c r="L13" s="47"/>
    </row>
    <row r="14" spans="2:12" ht="15" customHeight="1" x14ac:dyDescent="0.2">
      <c r="B14" s="114" t="s">
        <v>60</v>
      </c>
      <c r="C14" s="115" t="s">
        <v>60</v>
      </c>
      <c r="D14" s="115" t="s">
        <v>60</v>
      </c>
      <c r="E14" s="56" t="s">
        <v>61</v>
      </c>
      <c r="F14" s="54">
        <v>121852.45</v>
      </c>
      <c r="G14" s="54">
        <f>G15+G19+G21</f>
        <v>51978.119999999995</v>
      </c>
      <c r="H14" s="54"/>
      <c r="I14" s="54">
        <f>I15</f>
        <v>68491.7</v>
      </c>
      <c r="J14" s="54"/>
      <c r="K14" s="54">
        <f>K15</f>
        <v>291.42</v>
      </c>
      <c r="L14" s="57">
        <f>L15</f>
        <v>1091.22</v>
      </c>
    </row>
    <row r="15" spans="2:12" ht="15" customHeight="1" x14ac:dyDescent="0.2">
      <c r="B15" s="114" t="s">
        <v>62</v>
      </c>
      <c r="C15" s="115" t="s">
        <v>62</v>
      </c>
      <c r="D15" s="115" t="s">
        <v>62</v>
      </c>
      <c r="E15" s="56" t="s">
        <v>63</v>
      </c>
      <c r="F15" s="54">
        <v>111607.45</v>
      </c>
      <c r="G15" s="54">
        <f>G16+G18+G17</f>
        <v>41733.119999999995</v>
      </c>
      <c r="H15" s="54"/>
      <c r="I15" s="54">
        <f>I16</f>
        <v>68491.7</v>
      </c>
      <c r="J15" s="54"/>
      <c r="K15" s="54">
        <f>K16</f>
        <v>291.42</v>
      </c>
      <c r="L15" s="57">
        <f>L16+L18</f>
        <v>1091.22</v>
      </c>
    </row>
    <row r="16" spans="2:12" ht="15" customHeight="1" x14ac:dyDescent="0.2">
      <c r="B16" s="116" t="s">
        <v>64</v>
      </c>
      <c r="C16" s="115" t="s">
        <v>64</v>
      </c>
      <c r="D16" s="115" t="s">
        <v>64</v>
      </c>
      <c r="E16" s="40" t="s">
        <v>65</v>
      </c>
      <c r="F16" s="41">
        <v>92436.45</v>
      </c>
      <c r="G16" s="41">
        <v>22581.02</v>
      </c>
      <c r="H16" s="41"/>
      <c r="I16" s="41">
        <v>68491.7</v>
      </c>
      <c r="J16" s="41"/>
      <c r="K16" s="41">
        <v>291.42</v>
      </c>
      <c r="L16" s="47">
        <v>1072.32</v>
      </c>
    </row>
    <row r="17" spans="2:12" ht="15" customHeight="1" x14ac:dyDescent="0.2">
      <c r="B17" s="116" t="s">
        <v>66</v>
      </c>
      <c r="C17" s="115" t="s">
        <v>66</v>
      </c>
      <c r="D17" s="115" t="s">
        <v>66</v>
      </c>
      <c r="E17" s="40" t="s">
        <v>67</v>
      </c>
      <c r="F17" s="41">
        <f t="shared" ref="F17:F24" si="2">G17+I17+K17+L17</f>
        <v>16861.599999999999</v>
      </c>
      <c r="G17" s="41">
        <v>16861.599999999999</v>
      </c>
      <c r="H17" s="41"/>
      <c r="I17" s="41"/>
      <c r="J17" s="41"/>
      <c r="K17" s="41"/>
      <c r="L17" s="47"/>
    </row>
    <row r="18" spans="2:12" ht="15" customHeight="1" x14ac:dyDescent="0.2">
      <c r="B18" s="116" t="s">
        <v>68</v>
      </c>
      <c r="C18" s="115" t="s">
        <v>68</v>
      </c>
      <c r="D18" s="115" t="s">
        <v>68</v>
      </c>
      <c r="E18" s="40" t="s">
        <v>69</v>
      </c>
      <c r="F18" s="41">
        <f t="shared" si="2"/>
        <v>2309.4</v>
      </c>
      <c r="G18" s="41">
        <v>2290.5</v>
      </c>
      <c r="H18" s="41"/>
      <c r="I18" s="41"/>
      <c r="J18" s="41"/>
      <c r="K18" s="41"/>
      <c r="L18" s="47">
        <v>18.899999999999999</v>
      </c>
    </row>
    <row r="19" spans="2:12" ht="15" customHeight="1" x14ac:dyDescent="0.2">
      <c r="B19" s="114" t="s">
        <v>70</v>
      </c>
      <c r="C19" s="115" t="s">
        <v>70</v>
      </c>
      <c r="D19" s="115" t="s">
        <v>70</v>
      </c>
      <c r="E19" s="56" t="s">
        <v>71</v>
      </c>
      <c r="F19" s="54">
        <f t="shared" si="2"/>
        <v>10045</v>
      </c>
      <c r="G19" s="54">
        <f>G20</f>
        <v>10045</v>
      </c>
      <c r="H19" s="54"/>
      <c r="I19" s="54"/>
      <c r="J19" s="54"/>
      <c r="K19" s="54"/>
      <c r="L19" s="57"/>
    </row>
    <row r="20" spans="2:12" ht="15" customHeight="1" x14ac:dyDescent="0.2">
      <c r="B20" s="116" t="s">
        <v>72</v>
      </c>
      <c r="C20" s="115" t="s">
        <v>72</v>
      </c>
      <c r="D20" s="115" t="s">
        <v>72</v>
      </c>
      <c r="E20" s="40" t="s">
        <v>73</v>
      </c>
      <c r="F20" s="41">
        <f t="shared" si="2"/>
        <v>10045</v>
      </c>
      <c r="G20" s="41">
        <v>10045</v>
      </c>
      <c r="H20" s="41"/>
      <c r="I20" s="41"/>
      <c r="J20" s="41"/>
      <c r="K20" s="41"/>
      <c r="L20" s="47"/>
    </row>
    <row r="21" spans="2:12" ht="15" customHeight="1" x14ac:dyDescent="0.2">
      <c r="B21" s="114" t="s">
        <v>74</v>
      </c>
      <c r="C21" s="115" t="s">
        <v>74</v>
      </c>
      <c r="D21" s="115" t="s">
        <v>74</v>
      </c>
      <c r="E21" s="56" t="s">
        <v>75</v>
      </c>
      <c r="F21" s="54">
        <f t="shared" si="2"/>
        <v>200</v>
      </c>
      <c r="G21" s="54">
        <f>G22</f>
        <v>200</v>
      </c>
      <c r="H21" s="54"/>
      <c r="I21" s="54"/>
      <c r="J21" s="54"/>
      <c r="K21" s="54"/>
      <c r="L21" s="57"/>
    </row>
    <row r="22" spans="2:12" ht="15" customHeight="1" x14ac:dyDescent="0.2">
      <c r="B22" s="116" t="s">
        <v>76</v>
      </c>
      <c r="C22" s="115" t="s">
        <v>76</v>
      </c>
      <c r="D22" s="115" t="s">
        <v>76</v>
      </c>
      <c r="E22" s="40" t="s">
        <v>77</v>
      </c>
      <c r="F22" s="41">
        <f t="shared" si="2"/>
        <v>200</v>
      </c>
      <c r="G22" s="41">
        <v>200</v>
      </c>
      <c r="H22" s="41"/>
      <c r="I22" s="41"/>
      <c r="J22" s="41"/>
      <c r="K22" s="41"/>
      <c r="L22" s="47"/>
    </row>
    <row r="23" spans="2:12" ht="15" customHeight="1" x14ac:dyDescent="0.2">
      <c r="B23" s="114" t="s">
        <v>78</v>
      </c>
      <c r="C23" s="115" t="s">
        <v>78</v>
      </c>
      <c r="D23" s="115" t="s">
        <v>78</v>
      </c>
      <c r="E23" s="56" t="s">
        <v>79</v>
      </c>
      <c r="F23" s="54">
        <f t="shared" si="2"/>
        <v>833</v>
      </c>
      <c r="G23" s="54">
        <f>G24</f>
        <v>833</v>
      </c>
      <c r="H23" s="54"/>
      <c r="I23" s="54"/>
      <c r="J23" s="54"/>
      <c r="K23" s="54"/>
      <c r="L23" s="57"/>
    </row>
    <row r="24" spans="2:12" ht="15" customHeight="1" x14ac:dyDescent="0.2">
      <c r="B24" s="114" t="s">
        <v>80</v>
      </c>
      <c r="C24" s="115" t="s">
        <v>80</v>
      </c>
      <c r="D24" s="115" t="s">
        <v>80</v>
      </c>
      <c r="E24" s="56" t="s">
        <v>81</v>
      </c>
      <c r="F24" s="54">
        <f t="shared" si="2"/>
        <v>833</v>
      </c>
      <c r="G24" s="54">
        <f>G25</f>
        <v>833</v>
      </c>
      <c r="H24" s="54"/>
      <c r="I24" s="54"/>
      <c r="J24" s="54"/>
      <c r="K24" s="54"/>
      <c r="L24" s="57"/>
    </row>
    <row r="25" spans="2:12" ht="15" customHeight="1" x14ac:dyDescent="0.2">
      <c r="B25" s="116" t="s">
        <v>82</v>
      </c>
      <c r="C25" s="115" t="s">
        <v>82</v>
      </c>
      <c r="D25" s="115" t="s">
        <v>82</v>
      </c>
      <c r="E25" s="40" t="s">
        <v>83</v>
      </c>
      <c r="F25" s="41">
        <f>G25</f>
        <v>833</v>
      </c>
      <c r="G25" s="41">
        <v>833</v>
      </c>
      <c r="H25" s="41"/>
      <c r="I25" s="41"/>
      <c r="J25" s="41"/>
      <c r="K25" s="41"/>
      <c r="L25" s="47"/>
    </row>
    <row r="26" spans="2:12" ht="15" customHeight="1" x14ac:dyDescent="0.2">
      <c r="B26" s="114" t="s">
        <v>84</v>
      </c>
      <c r="C26" s="115" t="s">
        <v>84</v>
      </c>
      <c r="D26" s="115" t="s">
        <v>84</v>
      </c>
      <c r="E26" s="56" t="s">
        <v>85</v>
      </c>
      <c r="F26" s="54">
        <f>G26+I26+K26+L26</f>
        <v>31715.64</v>
      </c>
      <c r="G26" s="54">
        <f>G27</f>
        <v>11447.92</v>
      </c>
      <c r="H26" s="54"/>
      <c r="I26" s="54">
        <f>I27</f>
        <v>20267.72</v>
      </c>
      <c r="J26" s="54"/>
      <c r="K26" s="54"/>
      <c r="L26" s="57"/>
    </row>
    <row r="27" spans="2:12" ht="15" customHeight="1" x14ac:dyDescent="0.2">
      <c r="B27" s="114" t="s">
        <v>86</v>
      </c>
      <c r="C27" s="115" t="s">
        <v>86</v>
      </c>
      <c r="D27" s="115" t="s">
        <v>86</v>
      </c>
      <c r="E27" s="56" t="s">
        <v>87</v>
      </c>
      <c r="F27" s="54">
        <f>G27+I27+K27+L27</f>
        <v>31715.64</v>
      </c>
      <c r="G27" s="54">
        <f>G28+G29+G30+G31+G32</f>
        <v>11447.92</v>
      </c>
      <c r="H27" s="54"/>
      <c r="I27" s="54">
        <f>I28+I29+I30+I31+I32</f>
        <v>20267.72</v>
      </c>
      <c r="J27" s="54"/>
      <c r="K27" s="54"/>
      <c r="L27" s="57"/>
    </row>
    <row r="28" spans="2:12" ht="15" customHeight="1" x14ac:dyDescent="0.2">
      <c r="B28" s="116" t="s">
        <v>88</v>
      </c>
      <c r="C28" s="115" t="s">
        <v>88</v>
      </c>
      <c r="D28" s="115" t="s">
        <v>88</v>
      </c>
      <c r="E28" s="40" t="s">
        <v>89</v>
      </c>
      <c r="F28" s="41">
        <f>G28+I28+K28+L28</f>
        <v>149.44999999999999</v>
      </c>
      <c r="G28" s="41">
        <v>149.44999999999999</v>
      </c>
      <c r="H28" s="41"/>
      <c r="I28" s="41"/>
      <c r="J28" s="41"/>
      <c r="K28" s="41"/>
      <c r="L28" s="47"/>
    </row>
    <row r="29" spans="2:12" ht="15" customHeight="1" x14ac:dyDescent="0.2">
      <c r="B29" s="116" t="s">
        <v>90</v>
      </c>
      <c r="C29" s="115" t="s">
        <v>90</v>
      </c>
      <c r="D29" s="115" t="s">
        <v>90</v>
      </c>
      <c r="E29" s="40" t="s">
        <v>91</v>
      </c>
      <c r="F29" s="41">
        <f t="shared" ref="F29:F32" si="3">G29+I29+K29+L29</f>
        <v>1030.24</v>
      </c>
      <c r="G29" s="41">
        <v>0</v>
      </c>
      <c r="H29" s="41"/>
      <c r="I29" s="41">
        <v>1030.24</v>
      </c>
      <c r="J29" s="41"/>
      <c r="K29" s="41"/>
      <c r="L29" s="47"/>
    </row>
    <row r="30" spans="2:12" ht="15" customHeight="1" x14ac:dyDescent="0.2">
      <c r="B30" s="116" t="s">
        <v>92</v>
      </c>
      <c r="C30" s="115" t="s">
        <v>92</v>
      </c>
      <c r="D30" s="115" t="s">
        <v>92</v>
      </c>
      <c r="E30" s="40" t="s">
        <v>93</v>
      </c>
      <c r="F30" s="41">
        <f t="shared" si="3"/>
        <v>72.11</v>
      </c>
      <c r="G30" s="41">
        <v>72.11</v>
      </c>
      <c r="H30" s="41"/>
      <c r="I30" s="41"/>
      <c r="J30" s="41"/>
      <c r="K30" s="41"/>
      <c r="L30" s="47"/>
    </row>
    <row r="31" spans="2:12" ht="15" customHeight="1" x14ac:dyDescent="0.2">
      <c r="B31" s="116">
        <v>2080505</v>
      </c>
      <c r="C31" s="115" t="s">
        <v>92</v>
      </c>
      <c r="D31" s="115" t="s">
        <v>92</v>
      </c>
      <c r="E31" s="40" t="s">
        <v>94</v>
      </c>
      <c r="F31" s="41">
        <f t="shared" si="3"/>
        <v>18180.79</v>
      </c>
      <c r="G31" s="41">
        <v>7180.38</v>
      </c>
      <c r="H31" s="41"/>
      <c r="I31" s="41">
        <v>11000.41</v>
      </c>
      <c r="J31" s="41"/>
      <c r="K31" s="41"/>
      <c r="L31" s="47"/>
    </row>
    <row r="32" spans="2:12" ht="15" customHeight="1" x14ac:dyDescent="0.2">
      <c r="B32" s="116">
        <v>2080506</v>
      </c>
      <c r="C32" s="115" t="s">
        <v>92</v>
      </c>
      <c r="D32" s="115" t="s">
        <v>92</v>
      </c>
      <c r="E32" s="40" t="s">
        <v>95</v>
      </c>
      <c r="F32" s="41">
        <f t="shared" si="3"/>
        <v>12283.05</v>
      </c>
      <c r="G32" s="41">
        <v>4045.98</v>
      </c>
      <c r="H32" s="41"/>
      <c r="I32" s="41">
        <v>8237.07</v>
      </c>
      <c r="J32" s="41"/>
      <c r="K32" s="41"/>
      <c r="L32" s="47"/>
    </row>
    <row r="33" spans="2:12" ht="15" customHeight="1" x14ac:dyDescent="0.2">
      <c r="B33" s="114" t="s">
        <v>96</v>
      </c>
      <c r="C33" s="115" t="s">
        <v>96</v>
      </c>
      <c r="D33" s="115" t="s">
        <v>96</v>
      </c>
      <c r="E33" s="56" t="s">
        <v>97</v>
      </c>
      <c r="F33" s="54">
        <f t="shared" ref="F33:F39" si="4">G33+I33+K33+L33</f>
        <v>1002876.06</v>
      </c>
      <c r="G33" s="54">
        <f>G34+G38+G40+G43</f>
        <v>81419.19</v>
      </c>
      <c r="H33" s="54"/>
      <c r="I33" s="54">
        <v>903469.4</v>
      </c>
      <c r="J33" s="54"/>
      <c r="K33" s="54"/>
      <c r="L33" s="55">
        <f>L34+L38+L40+L43</f>
        <v>17987.47</v>
      </c>
    </row>
    <row r="34" spans="2:12" ht="15" customHeight="1" x14ac:dyDescent="0.2">
      <c r="B34" s="114" t="s">
        <v>98</v>
      </c>
      <c r="C34" s="115" t="s">
        <v>98</v>
      </c>
      <c r="D34" s="115" t="s">
        <v>98</v>
      </c>
      <c r="E34" s="56" t="s">
        <v>99</v>
      </c>
      <c r="F34" s="54">
        <f t="shared" si="4"/>
        <v>6708.33</v>
      </c>
      <c r="G34" s="54">
        <f>G35+G36+G37</f>
        <v>3591.7999999999997</v>
      </c>
      <c r="H34" s="54"/>
      <c r="I34" s="54">
        <f>I35+I36+I37</f>
        <v>451.19</v>
      </c>
      <c r="J34" s="54"/>
      <c r="K34" s="54"/>
      <c r="L34" s="85">
        <f>L35+L36+L37</f>
        <v>2665.3399999999997</v>
      </c>
    </row>
    <row r="35" spans="2:12" ht="15" customHeight="1" x14ac:dyDescent="0.2">
      <c r="B35" s="116" t="s">
        <v>100</v>
      </c>
      <c r="C35" s="115" t="s">
        <v>100</v>
      </c>
      <c r="D35" s="115" t="s">
        <v>100</v>
      </c>
      <c r="E35" s="40" t="s">
        <v>101</v>
      </c>
      <c r="F35" s="41">
        <f t="shared" si="4"/>
        <v>2895.99</v>
      </c>
      <c r="G35" s="41">
        <v>2802.37</v>
      </c>
      <c r="H35" s="41"/>
      <c r="I35" s="41"/>
      <c r="J35" s="41"/>
      <c r="K35" s="41"/>
      <c r="L35" s="47">
        <v>93.62</v>
      </c>
    </row>
    <row r="36" spans="2:12" ht="15" customHeight="1" x14ac:dyDescent="0.2">
      <c r="B36" s="116" t="s">
        <v>102</v>
      </c>
      <c r="C36" s="115" t="s">
        <v>102</v>
      </c>
      <c r="D36" s="115" t="s">
        <v>102</v>
      </c>
      <c r="E36" s="40" t="s">
        <v>103</v>
      </c>
      <c r="F36" s="41">
        <f t="shared" si="4"/>
        <v>671.48</v>
      </c>
      <c r="G36" s="41">
        <v>671.48</v>
      </c>
      <c r="H36" s="41"/>
      <c r="I36" s="41"/>
      <c r="J36" s="41"/>
      <c r="K36" s="41"/>
      <c r="L36" s="47"/>
    </row>
    <row r="37" spans="2:12" ht="15" customHeight="1" x14ac:dyDescent="0.2">
      <c r="B37" s="116" t="s">
        <v>104</v>
      </c>
      <c r="C37" s="115" t="s">
        <v>104</v>
      </c>
      <c r="D37" s="115" t="s">
        <v>104</v>
      </c>
      <c r="E37" s="40" t="s">
        <v>105</v>
      </c>
      <c r="F37" s="41">
        <f t="shared" si="4"/>
        <v>3140.8599999999997</v>
      </c>
      <c r="G37" s="41">
        <v>117.95</v>
      </c>
      <c r="H37" s="41"/>
      <c r="I37" s="41">
        <v>451.19</v>
      </c>
      <c r="J37" s="41"/>
      <c r="K37" s="41"/>
      <c r="L37" s="47">
        <v>2571.7199999999998</v>
      </c>
    </row>
    <row r="38" spans="2:12" ht="15" customHeight="1" x14ac:dyDescent="0.2">
      <c r="B38" s="114" t="s">
        <v>106</v>
      </c>
      <c r="C38" s="115" t="s">
        <v>106</v>
      </c>
      <c r="D38" s="115" t="s">
        <v>106</v>
      </c>
      <c r="E38" s="56" t="s">
        <v>107</v>
      </c>
      <c r="F38" s="54">
        <f t="shared" si="4"/>
        <v>964278.54</v>
      </c>
      <c r="G38" s="54">
        <f>G39</f>
        <v>55081.69</v>
      </c>
      <c r="H38" s="54"/>
      <c r="I38" s="54">
        <f>I39</f>
        <v>894510.6</v>
      </c>
      <c r="J38" s="54"/>
      <c r="K38" s="54"/>
      <c r="L38" s="55">
        <f>L39</f>
        <v>14686.25</v>
      </c>
    </row>
    <row r="39" spans="2:12" ht="15" customHeight="1" x14ac:dyDescent="0.2">
      <c r="B39" s="116" t="s">
        <v>108</v>
      </c>
      <c r="C39" s="115" t="s">
        <v>108</v>
      </c>
      <c r="D39" s="115" t="s">
        <v>108</v>
      </c>
      <c r="E39" s="40" t="s">
        <v>109</v>
      </c>
      <c r="F39" s="41">
        <f t="shared" si="4"/>
        <v>964278.54</v>
      </c>
      <c r="G39" s="41">
        <v>55081.69</v>
      </c>
      <c r="H39" s="41"/>
      <c r="I39" s="41">
        <v>894510.6</v>
      </c>
      <c r="J39" s="41"/>
      <c r="K39" s="41"/>
      <c r="L39" s="86">
        <v>14686.25</v>
      </c>
    </row>
    <row r="40" spans="2:12" ht="15" customHeight="1" x14ac:dyDescent="0.2">
      <c r="B40" s="114" t="s">
        <v>110</v>
      </c>
      <c r="C40" s="115" t="s">
        <v>110</v>
      </c>
      <c r="D40" s="115" t="s">
        <v>110</v>
      </c>
      <c r="E40" s="56" t="s">
        <v>111</v>
      </c>
      <c r="F40" s="54">
        <v>31850.43</v>
      </c>
      <c r="G40" s="54">
        <f>G41+G42</f>
        <v>22706.940000000002</v>
      </c>
      <c r="H40" s="54"/>
      <c r="I40" s="54">
        <f>I41+I42</f>
        <v>8507.6200000000008</v>
      </c>
      <c r="J40" s="54"/>
      <c r="K40" s="54"/>
      <c r="L40" s="85">
        <f>L41+L42</f>
        <v>635.88</v>
      </c>
    </row>
    <row r="41" spans="2:12" ht="15" customHeight="1" x14ac:dyDescent="0.2">
      <c r="B41" s="116" t="s">
        <v>112</v>
      </c>
      <c r="C41" s="115" t="s">
        <v>112</v>
      </c>
      <c r="D41" s="115" t="s">
        <v>112</v>
      </c>
      <c r="E41" s="40" t="s">
        <v>113</v>
      </c>
      <c r="F41" s="41">
        <f>G41+I41+K41+L41</f>
        <v>11965.59</v>
      </c>
      <c r="G41" s="41">
        <v>11965.59</v>
      </c>
      <c r="H41" s="41"/>
      <c r="I41" s="41"/>
      <c r="J41" s="41"/>
      <c r="K41" s="41"/>
      <c r="L41" s="47"/>
    </row>
    <row r="42" spans="2:12" ht="15" customHeight="1" x14ac:dyDescent="0.2">
      <c r="B42" s="116" t="s">
        <v>114</v>
      </c>
      <c r="C42" s="115" t="s">
        <v>114</v>
      </c>
      <c r="D42" s="115" t="s">
        <v>114</v>
      </c>
      <c r="E42" s="40" t="s">
        <v>115</v>
      </c>
      <c r="F42" s="41">
        <v>19884.84</v>
      </c>
      <c r="G42" s="41">
        <v>10741.35</v>
      </c>
      <c r="H42" s="41"/>
      <c r="I42" s="41">
        <v>8507.6200000000008</v>
      </c>
      <c r="J42" s="41"/>
      <c r="K42" s="41"/>
      <c r="L42" s="86">
        <v>635.88</v>
      </c>
    </row>
    <row r="43" spans="2:12" ht="15" customHeight="1" x14ac:dyDescent="0.2">
      <c r="B43" s="114">
        <v>21011</v>
      </c>
      <c r="C43" s="115" t="s">
        <v>110</v>
      </c>
      <c r="D43" s="115" t="s">
        <v>110</v>
      </c>
      <c r="E43" s="56" t="s">
        <v>116</v>
      </c>
      <c r="F43" s="54">
        <f t="shared" ref="F43:F49" si="5">G43+I43+K43+L43</f>
        <v>38.76</v>
      </c>
      <c r="G43" s="54">
        <f>G44</f>
        <v>38.76</v>
      </c>
      <c r="H43" s="54"/>
      <c r="I43" s="54"/>
      <c r="J43" s="54"/>
      <c r="K43" s="54"/>
      <c r="L43" s="55"/>
    </row>
    <row r="44" spans="2:12" ht="15" customHeight="1" x14ac:dyDescent="0.2">
      <c r="B44" s="116">
        <v>2101101</v>
      </c>
      <c r="C44" s="115" t="s">
        <v>112</v>
      </c>
      <c r="D44" s="115" t="s">
        <v>112</v>
      </c>
      <c r="E44" s="40" t="s">
        <v>117</v>
      </c>
      <c r="F44" s="41">
        <f t="shared" si="5"/>
        <v>38.76</v>
      </c>
      <c r="G44" s="41">
        <v>38.76</v>
      </c>
      <c r="H44" s="41"/>
      <c r="I44" s="41"/>
      <c r="J44" s="41"/>
      <c r="K44" s="41"/>
      <c r="L44" s="47"/>
    </row>
    <row r="45" spans="2:12" ht="15" customHeight="1" x14ac:dyDescent="0.2">
      <c r="B45" s="114" t="s">
        <v>118</v>
      </c>
      <c r="C45" s="115" t="s">
        <v>118</v>
      </c>
      <c r="D45" s="115" t="s">
        <v>118</v>
      </c>
      <c r="E45" s="56" t="s">
        <v>119</v>
      </c>
      <c r="F45" s="54">
        <f t="shared" si="5"/>
        <v>21543.919999999998</v>
      </c>
      <c r="G45" s="54">
        <f>G46</f>
        <v>13725.55</v>
      </c>
      <c r="H45" s="54"/>
      <c r="I45" s="54">
        <f>I46</f>
        <v>7818.37</v>
      </c>
      <c r="J45" s="54"/>
      <c r="K45" s="54"/>
      <c r="L45" s="57">
        <f>L46</f>
        <v>0</v>
      </c>
    </row>
    <row r="46" spans="2:12" ht="15" customHeight="1" x14ac:dyDescent="0.2">
      <c r="B46" s="114" t="s">
        <v>120</v>
      </c>
      <c r="C46" s="115" t="s">
        <v>120</v>
      </c>
      <c r="D46" s="115" t="s">
        <v>120</v>
      </c>
      <c r="E46" s="56" t="s">
        <v>121</v>
      </c>
      <c r="F46" s="54">
        <f t="shared" si="5"/>
        <v>21543.919999999998</v>
      </c>
      <c r="G46" s="54">
        <f>G47+G48+G49</f>
        <v>13725.55</v>
      </c>
      <c r="H46" s="54"/>
      <c r="I46" s="54">
        <v>7818.37</v>
      </c>
      <c r="J46" s="54"/>
      <c r="K46" s="54"/>
      <c r="L46" s="57">
        <f>L47+L48+L49</f>
        <v>0</v>
      </c>
    </row>
    <row r="47" spans="2:12" ht="15" customHeight="1" x14ac:dyDescent="0.2">
      <c r="B47" s="116" t="s">
        <v>122</v>
      </c>
      <c r="C47" s="115" t="s">
        <v>122</v>
      </c>
      <c r="D47" s="115" t="s">
        <v>122</v>
      </c>
      <c r="E47" s="40" t="s">
        <v>123</v>
      </c>
      <c r="F47" s="41">
        <f t="shared" si="5"/>
        <v>15595.48</v>
      </c>
      <c r="G47" s="41">
        <v>7860.55</v>
      </c>
      <c r="H47" s="41"/>
      <c r="I47" s="41">
        <v>7734.93</v>
      </c>
      <c r="J47" s="41"/>
      <c r="K47" s="41"/>
      <c r="L47" s="47"/>
    </row>
    <row r="48" spans="2:12" ht="15" customHeight="1" x14ac:dyDescent="0.2">
      <c r="B48" s="116" t="s">
        <v>124</v>
      </c>
      <c r="C48" s="115" t="s">
        <v>124</v>
      </c>
      <c r="D48" s="115" t="s">
        <v>124</v>
      </c>
      <c r="E48" s="40" t="s">
        <v>125</v>
      </c>
      <c r="F48" s="41">
        <f t="shared" si="5"/>
        <v>986.33</v>
      </c>
      <c r="G48" s="41">
        <v>915</v>
      </c>
      <c r="H48" s="41"/>
      <c r="I48" s="41">
        <v>71.33</v>
      </c>
      <c r="J48" s="41"/>
      <c r="K48" s="41"/>
      <c r="L48" s="47"/>
    </row>
    <row r="49" spans="2:12" ht="15" customHeight="1" x14ac:dyDescent="0.2">
      <c r="B49" s="117" t="s">
        <v>126</v>
      </c>
      <c r="C49" s="118" t="s">
        <v>126</v>
      </c>
      <c r="D49" s="118" t="s">
        <v>126</v>
      </c>
      <c r="E49" s="61" t="s">
        <v>127</v>
      </c>
      <c r="F49" s="84">
        <f t="shared" si="5"/>
        <v>4962.12</v>
      </c>
      <c r="G49" s="44">
        <v>4950</v>
      </c>
      <c r="H49" s="44"/>
      <c r="I49" s="44">
        <v>12.12</v>
      </c>
      <c r="J49" s="44"/>
      <c r="K49" s="44"/>
      <c r="L49" s="49"/>
    </row>
    <row r="50" spans="2:12" ht="19.149999999999999" customHeight="1" x14ac:dyDescent="0.2">
      <c r="B50" s="119" t="s">
        <v>128</v>
      </c>
      <c r="C50" s="119"/>
      <c r="D50" s="119"/>
      <c r="E50" s="119"/>
      <c r="F50" s="119"/>
      <c r="G50" s="119"/>
      <c r="H50" s="119"/>
      <c r="I50" s="119"/>
      <c r="J50" s="119"/>
      <c r="K50" s="82"/>
      <c r="L50" s="82"/>
    </row>
    <row r="51" spans="2:12" ht="15" customHeight="1" x14ac:dyDescent="0.2">
      <c r="B51" s="120"/>
      <c r="C51" s="120"/>
      <c r="D51" s="120"/>
      <c r="E51" s="120"/>
      <c r="F51" s="120"/>
      <c r="G51" s="120"/>
      <c r="H51" s="120"/>
      <c r="I51" s="120"/>
      <c r="J51" s="120"/>
      <c r="K51" s="120"/>
      <c r="L51" s="120"/>
    </row>
    <row r="52" spans="2:12" ht="15" customHeight="1" x14ac:dyDescent="0.2">
      <c r="B52" s="120"/>
      <c r="C52" s="120"/>
      <c r="D52" s="120"/>
      <c r="E52" s="120"/>
      <c r="F52" s="120"/>
      <c r="G52" s="120"/>
      <c r="H52" s="120"/>
      <c r="I52" s="120"/>
      <c r="J52" s="120"/>
      <c r="K52" s="120"/>
      <c r="L52" s="120"/>
    </row>
    <row r="53" spans="2:12" ht="15" customHeight="1" x14ac:dyDescent="0.2">
      <c r="B53" s="120"/>
      <c r="C53" s="120"/>
      <c r="D53" s="120"/>
      <c r="E53" s="120"/>
      <c r="F53" s="120"/>
      <c r="G53" s="120"/>
      <c r="H53" s="120"/>
      <c r="I53" s="120"/>
      <c r="J53" s="120"/>
      <c r="K53" s="120"/>
      <c r="L53" s="120"/>
    </row>
    <row r="54" spans="2:12" ht="15" customHeight="1" x14ac:dyDescent="0.2">
      <c r="B54" s="121"/>
      <c r="C54" s="121"/>
      <c r="D54" s="121"/>
      <c r="E54" s="121"/>
      <c r="F54" s="121"/>
      <c r="G54" s="122"/>
      <c r="H54" s="121"/>
      <c r="I54" s="121"/>
      <c r="J54" s="121"/>
      <c r="K54" s="121"/>
      <c r="L54" s="121"/>
    </row>
  </sheetData>
  <mergeCells count="59">
    <mergeCell ref="B53:L53"/>
    <mergeCell ref="B54:L54"/>
    <mergeCell ref="F4:F5"/>
    <mergeCell ref="G4:G5"/>
    <mergeCell ref="H4:H5"/>
    <mergeCell ref="I4:I5"/>
    <mergeCell ref="J4:J5"/>
    <mergeCell ref="K4:K5"/>
    <mergeCell ref="L4:L5"/>
    <mergeCell ref="B48:D48"/>
    <mergeCell ref="B49:D49"/>
    <mergeCell ref="B50:J50"/>
    <mergeCell ref="B51:L51"/>
    <mergeCell ref="B52:L52"/>
    <mergeCell ref="B43:D43"/>
    <mergeCell ref="B44:D44"/>
    <mergeCell ref="B45:D45"/>
    <mergeCell ref="B46:D46"/>
    <mergeCell ref="B47:D47"/>
    <mergeCell ref="B38:D38"/>
    <mergeCell ref="B39:D39"/>
    <mergeCell ref="B40:D40"/>
    <mergeCell ref="B41:D41"/>
    <mergeCell ref="B42:D42"/>
    <mergeCell ref="B33:D33"/>
    <mergeCell ref="B34:D34"/>
    <mergeCell ref="B35:D35"/>
    <mergeCell ref="B36:D36"/>
    <mergeCell ref="B37:D37"/>
    <mergeCell ref="B28:D28"/>
    <mergeCell ref="B29:D29"/>
    <mergeCell ref="B30:D30"/>
    <mergeCell ref="B31:D31"/>
    <mergeCell ref="B32:D32"/>
    <mergeCell ref="B23:D23"/>
    <mergeCell ref="B24:D24"/>
    <mergeCell ref="B25:D25"/>
    <mergeCell ref="B26:D26"/>
    <mergeCell ref="B27:D27"/>
    <mergeCell ref="B18:D18"/>
    <mergeCell ref="B19:D19"/>
    <mergeCell ref="B20:D20"/>
    <mergeCell ref="B21:D21"/>
    <mergeCell ref="B22:D22"/>
    <mergeCell ref="B13:D13"/>
    <mergeCell ref="B14:D14"/>
    <mergeCell ref="B15:D15"/>
    <mergeCell ref="B16:D16"/>
    <mergeCell ref="B17:D17"/>
    <mergeCell ref="B8:D8"/>
    <mergeCell ref="B9:D9"/>
    <mergeCell ref="B10:D10"/>
    <mergeCell ref="B11:D11"/>
    <mergeCell ref="B12:D12"/>
    <mergeCell ref="B1:L1"/>
    <mergeCell ref="B4:E4"/>
    <mergeCell ref="B5:D5"/>
    <mergeCell ref="B6:E6"/>
    <mergeCell ref="B7:E7"/>
  </mergeCells>
  <phoneticPr fontId="16" type="noConversion"/>
  <pageMargins left="0.25" right="0.25" top="0.75" bottom="0.75" header="0.3" footer="0.3"/>
  <pageSetup scale="80" orientation="landscape"/>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sheetPr>
  <dimension ref="A1:K57"/>
  <sheetViews>
    <sheetView topLeftCell="A23" workbookViewId="0">
      <selection activeCell="A56" sqref="A56:I56"/>
    </sheetView>
  </sheetViews>
  <sheetFormatPr defaultColWidth="8" defaultRowHeight="12.75" x14ac:dyDescent="0.2"/>
  <cols>
    <col min="1" max="3" width="2.75" style="1" customWidth="1"/>
    <col min="4" max="4" width="28.875" style="1" customWidth="1"/>
    <col min="5" max="7" width="15" style="1" customWidth="1"/>
    <col min="8" max="10" width="13.75" style="1" customWidth="1"/>
    <col min="11" max="16384" width="8" style="1"/>
  </cols>
  <sheetData>
    <row r="1" spans="1:10" ht="18.75" customHeight="1" x14ac:dyDescent="0.2">
      <c r="A1" s="101" t="s">
        <v>129</v>
      </c>
      <c r="B1" s="101"/>
      <c r="C1" s="101"/>
      <c r="D1" s="101"/>
      <c r="E1" s="101"/>
      <c r="F1" s="101"/>
      <c r="G1" s="101"/>
      <c r="H1" s="101"/>
      <c r="I1" s="101"/>
      <c r="J1" s="101"/>
    </row>
    <row r="2" spans="1:10" ht="15" customHeight="1" x14ac:dyDescent="0.2">
      <c r="A2" s="2"/>
      <c r="B2" s="2"/>
      <c r="C2" s="2"/>
      <c r="D2" s="2"/>
      <c r="E2" s="2"/>
      <c r="F2" s="2"/>
      <c r="G2" s="2"/>
      <c r="H2" s="2"/>
      <c r="I2" s="2"/>
      <c r="J2" s="11" t="s">
        <v>130</v>
      </c>
    </row>
    <row r="3" spans="1:10" ht="15" customHeight="1" x14ac:dyDescent="0.2">
      <c r="A3" s="3" t="s">
        <v>2</v>
      </c>
      <c r="B3" s="2"/>
      <c r="C3" s="2"/>
      <c r="D3" s="2"/>
      <c r="E3" s="78"/>
      <c r="F3" s="2"/>
      <c r="G3" s="2"/>
      <c r="H3" s="2"/>
      <c r="I3" s="2"/>
      <c r="J3" s="11" t="s">
        <v>3</v>
      </c>
    </row>
    <row r="4" spans="1:10" ht="15" customHeight="1" x14ac:dyDescent="0.2">
      <c r="A4" s="127" t="s">
        <v>131</v>
      </c>
      <c r="B4" s="128"/>
      <c r="C4" s="128"/>
      <c r="D4" s="128"/>
      <c r="E4" s="123" t="s">
        <v>24</v>
      </c>
      <c r="F4" s="123" t="s">
        <v>132</v>
      </c>
      <c r="G4" s="123" t="s">
        <v>133</v>
      </c>
      <c r="H4" s="123" t="s">
        <v>134</v>
      </c>
      <c r="I4" s="123" t="s">
        <v>135</v>
      </c>
      <c r="J4" s="125" t="s">
        <v>136</v>
      </c>
    </row>
    <row r="5" spans="1:10" ht="24.75" customHeight="1" x14ac:dyDescent="0.2">
      <c r="A5" s="129" t="s">
        <v>40</v>
      </c>
      <c r="B5" s="130" t="s">
        <v>41</v>
      </c>
      <c r="C5" s="130" t="s">
        <v>41</v>
      </c>
      <c r="D5" s="6" t="s">
        <v>42</v>
      </c>
      <c r="E5" s="124"/>
      <c r="F5" s="124"/>
      <c r="G5" s="124"/>
      <c r="H5" s="124"/>
      <c r="I5" s="124"/>
      <c r="J5" s="126"/>
    </row>
    <row r="6" spans="1:10" ht="15" customHeight="1" x14ac:dyDescent="0.2">
      <c r="A6" s="131" t="s">
        <v>43</v>
      </c>
      <c r="B6" s="132"/>
      <c r="C6" s="132"/>
      <c r="D6" s="133"/>
      <c r="E6" s="5" t="s">
        <v>10</v>
      </c>
      <c r="F6" s="4" t="s">
        <v>11</v>
      </c>
      <c r="G6" s="4" t="s">
        <v>44</v>
      </c>
      <c r="H6" s="4" t="s">
        <v>45</v>
      </c>
      <c r="I6" s="4" t="s">
        <v>46</v>
      </c>
      <c r="J6" s="80" t="s">
        <v>47</v>
      </c>
    </row>
    <row r="7" spans="1:10" ht="15" customHeight="1" x14ac:dyDescent="0.2">
      <c r="A7" s="111" t="s">
        <v>49</v>
      </c>
      <c r="B7" s="112"/>
      <c r="C7" s="112"/>
      <c r="D7" s="113"/>
      <c r="E7" s="7">
        <f>E8+E14+E23+E26+E33+E45+E48</f>
        <v>1124955.46</v>
      </c>
      <c r="F7" s="7">
        <f t="shared" ref="F7:G7" si="0">F8+F14+F23+F26+F33+F45+F48</f>
        <v>1015412.42</v>
      </c>
      <c r="G7" s="7">
        <f t="shared" si="0"/>
        <v>109543.04000000001</v>
      </c>
      <c r="H7" s="7"/>
      <c r="I7" s="7"/>
      <c r="J7" s="13"/>
    </row>
    <row r="8" spans="1:10" ht="15" customHeight="1" x14ac:dyDescent="0.2">
      <c r="A8" s="134" t="s">
        <v>50</v>
      </c>
      <c r="B8" s="135" t="s">
        <v>50</v>
      </c>
      <c r="C8" s="135" t="s">
        <v>50</v>
      </c>
      <c r="D8" s="59" t="s">
        <v>51</v>
      </c>
      <c r="E8" s="7">
        <f>E9+E12</f>
        <v>948.63</v>
      </c>
      <c r="F8" s="7"/>
      <c r="G8" s="7">
        <f>G9+G12</f>
        <v>948.63</v>
      </c>
      <c r="H8" s="7"/>
      <c r="I8" s="7"/>
      <c r="J8" s="13"/>
    </row>
    <row r="9" spans="1:10" ht="15" customHeight="1" x14ac:dyDescent="0.2">
      <c r="A9" s="134" t="s">
        <v>52</v>
      </c>
      <c r="B9" s="135" t="s">
        <v>52</v>
      </c>
      <c r="C9" s="135" t="s">
        <v>52</v>
      </c>
      <c r="D9" s="59" t="s">
        <v>53</v>
      </c>
      <c r="E9" s="7">
        <f>E10+E11</f>
        <v>868.63</v>
      </c>
      <c r="F9" s="7"/>
      <c r="G9" s="7">
        <f>G10+G11</f>
        <v>868.63</v>
      </c>
      <c r="H9" s="7"/>
      <c r="I9" s="7"/>
      <c r="J9" s="13"/>
    </row>
    <row r="10" spans="1:10" ht="15" customHeight="1" x14ac:dyDescent="0.2">
      <c r="A10" s="136" t="s">
        <v>54</v>
      </c>
      <c r="B10" s="135" t="s">
        <v>54</v>
      </c>
      <c r="C10" s="135" t="s">
        <v>54</v>
      </c>
      <c r="D10" s="58" t="s">
        <v>55</v>
      </c>
      <c r="E10" s="79">
        <f>G10</f>
        <v>14</v>
      </c>
      <c r="F10" s="79"/>
      <c r="G10" s="79">
        <v>14</v>
      </c>
      <c r="H10" s="79"/>
      <c r="I10" s="79"/>
      <c r="J10" s="81"/>
    </row>
    <row r="11" spans="1:10" ht="15" customHeight="1" x14ac:dyDescent="0.2">
      <c r="A11" s="136">
        <v>2020402</v>
      </c>
      <c r="B11" s="135"/>
      <c r="C11" s="135"/>
      <c r="D11" s="58" t="s">
        <v>57</v>
      </c>
      <c r="E11" s="79">
        <f>G11</f>
        <v>854.63</v>
      </c>
      <c r="F11" s="79"/>
      <c r="G11" s="79">
        <v>854.63</v>
      </c>
      <c r="H11" s="79"/>
      <c r="I11" s="79"/>
      <c r="J11" s="81"/>
    </row>
    <row r="12" spans="1:10" ht="15" customHeight="1" x14ac:dyDescent="0.2">
      <c r="A12" s="134">
        <v>20299</v>
      </c>
      <c r="B12" s="135"/>
      <c r="C12" s="135"/>
      <c r="D12" s="59" t="s">
        <v>58</v>
      </c>
      <c r="E12" s="7">
        <f>E13</f>
        <v>80</v>
      </c>
      <c r="F12" s="79"/>
      <c r="G12" s="7">
        <f>G13</f>
        <v>80</v>
      </c>
      <c r="H12" s="79"/>
      <c r="I12" s="79"/>
      <c r="J12" s="81"/>
    </row>
    <row r="13" spans="1:10" ht="15" customHeight="1" x14ac:dyDescent="0.2">
      <c r="A13" s="136">
        <v>2029901</v>
      </c>
      <c r="B13" s="135"/>
      <c r="C13" s="135"/>
      <c r="D13" s="58" t="s">
        <v>59</v>
      </c>
      <c r="E13" s="79">
        <f>G13</f>
        <v>80</v>
      </c>
      <c r="F13" s="79"/>
      <c r="G13" s="79">
        <v>80</v>
      </c>
      <c r="H13" s="79"/>
      <c r="I13" s="79"/>
      <c r="J13" s="81"/>
    </row>
    <row r="14" spans="1:10" ht="15" customHeight="1" x14ac:dyDescent="0.2">
      <c r="A14" s="134" t="s">
        <v>60</v>
      </c>
      <c r="B14" s="135" t="s">
        <v>60</v>
      </c>
      <c r="C14" s="135" t="s">
        <v>60</v>
      </c>
      <c r="D14" s="59" t="s">
        <v>61</v>
      </c>
      <c r="E14" s="7">
        <f>F14+G14</f>
        <v>85921.03</v>
      </c>
      <c r="F14" s="7">
        <f>F15+F19+F21</f>
        <v>55603.63</v>
      </c>
      <c r="G14" s="7">
        <f>G15+G19+G21</f>
        <v>30317.400000000005</v>
      </c>
      <c r="H14" s="7"/>
      <c r="I14" s="7"/>
      <c r="J14" s="13"/>
    </row>
    <row r="15" spans="1:10" ht="15" customHeight="1" x14ac:dyDescent="0.2">
      <c r="A15" s="134" t="s">
        <v>62</v>
      </c>
      <c r="B15" s="135" t="s">
        <v>62</v>
      </c>
      <c r="C15" s="135" t="s">
        <v>62</v>
      </c>
      <c r="D15" s="59" t="s">
        <v>63</v>
      </c>
      <c r="E15" s="7">
        <f>F15+G15</f>
        <v>74846.179999999993</v>
      </c>
      <c r="F15" s="7">
        <f t="shared" ref="F15:G15" si="1">F16+F17+F18</f>
        <v>55603.63</v>
      </c>
      <c r="G15" s="7">
        <f t="shared" si="1"/>
        <v>19242.550000000003</v>
      </c>
      <c r="H15" s="7"/>
      <c r="I15" s="7"/>
      <c r="J15" s="13"/>
    </row>
    <row r="16" spans="1:10" ht="15" customHeight="1" x14ac:dyDescent="0.2">
      <c r="A16" s="136" t="s">
        <v>64</v>
      </c>
      <c r="B16" s="135" t="s">
        <v>64</v>
      </c>
      <c r="C16" s="135" t="s">
        <v>64</v>
      </c>
      <c r="D16" s="58" t="s">
        <v>65</v>
      </c>
      <c r="E16" s="79">
        <f>F16+G16</f>
        <v>55603.63</v>
      </c>
      <c r="F16" s="79">
        <v>55603.63</v>
      </c>
      <c r="G16" s="79"/>
      <c r="H16" s="79"/>
      <c r="I16" s="79"/>
      <c r="J16" s="81"/>
    </row>
    <row r="17" spans="1:10" ht="15" customHeight="1" x14ac:dyDescent="0.2">
      <c r="A17" s="136" t="s">
        <v>66</v>
      </c>
      <c r="B17" s="135" t="s">
        <v>66</v>
      </c>
      <c r="C17" s="135" t="s">
        <v>66</v>
      </c>
      <c r="D17" s="58" t="s">
        <v>67</v>
      </c>
      <c r="E17" s="79">
        <f t="shared" ref="E17:E22" si="2">F17+G17</f>
        <v>16911.240000000002</v>
      </c>
      <c r="F17" s="79"/>
      <c r="G17" s="79">
        <v>16911.240000000002</v>
      </c>
      <c r="H17" s="79"/>
      <c r="I17" s="79"/>
      <c r="J17" s="81"/>
    </row>
    <row r="18" spans="1:10" ht="15" customHeight="1" x14ac:dyDescent="0.2">
      <c r="A18" s="136" t="s">
        <v>68</v>
      </c>
      <c r="B18" s="135" t="s">
        <v>68</v>
      </c>
      <c r="C18" s="135" t="s">
        <v>68</v>
      </c>
      <c r="D18" s="58" t="s">
        <v>69</v>
      </c>
      <c r="E18" s="79">
        <f t="shared" si="2"/>
        <v>2331.31</v>
      </c>
      <c r="F18" s="79"/>
      <c r="G18" s="79">
        <v>2331.31</v>
      </c>
      <c r="H18" s="79"/>
      <c r="I18" s="79"/>
      <c r="J18" s="81"/>
    </row>
    <row r="19" spans="1:10" ht="15" customHeight="1" x14ac:dyDescent="0.2">
      <c r="A19" s="134" t="s">
        <v>70</v>
      </c>
      <c r="B19" s="135" t="s">
        <v>70</v>
      </c>
      <c r="C19" s="135" t="s">
        <v>70</v>
      </c>
      <c r="D19" s="59" t="s">
        <v>71</v>
      </c>
      <c r="E19" s="7">
        <f t="shared" si="2"/>
        <v>10880.02</v>
      </c>
      <c r="F19" s="7"/>
      <c r="G19" s="7">
        <f>G20</f>
        <v>10880.02</v>
      </c>
      <c r="H19" s="7"/>
      <c r="I19" s="7"/>
      <c r="J19" s="13"/>
    </row>
    <row r="20" spans="1:10" ht="15" customHeight="1" x14ac:dyDescent="0.2">
      <c r="A20" s="136" t="s">
        <v>72</v>
      </c>
      <c r="B20" s="135" t="s">
        <v>72</v>
      </c>
      <c r="C20" s="135" t="s">
        <v>72</v>
      </c>
      <c r="D20" s="58" t="s">
        <v>73</v>
      </c>
      <c r="E20" s="79">
        <f t="shared" si="2"/>
        <v>10880.02</v>
      </c>
      <c r="F20" s="79"/>
      <c r="G20" s="79">
        <v>10880.02</v>
      </c>
      <c r="H20" s="79"/>
      <c r="I20" s="79"/>
      <c r="J20" s="81"/>
    </row>
    <row r="21" spans="1:10" ht="15" customHeight="1" x14ac:dyDescent="0.2">
      <c r="A21" s="134" t="s">
        <v>74</v>
      </c>
      <c r="B21" s="135" t="s">
        <v>74</v>
      </c>
      <c r="C21" s="135" t="s">
        <v>74</v>
      </c>
      <c r="D21" s="59" t="s">
        <v>75</v>
      </c>
      <c r="E21" s="7">
        <f t="shared" si="2"/>
        <v>194.83</v>
      </c>
      <c r="F21" s="7"/>
      <c r="G21" s="7">
        <f>G22</f>
        <v>194.83</v>
      </c>
      <c r="H21" s="7"/>
      <c r="I21" s="7"/>
      <c r="J21" s="13"/>
    </row>
    <row r="22" spans="1:10" ht="15" customHeight="1" x14ac:dyDescent="0.2">
      <c r="A22" s="136" t="s">
        <v>76</v>
      </c>
      <c r="B22" s="135" t="s">
        <v>76</v>
      </c>
      <c r="C22" s="135" t="s">
        <v>76</v>
      </c>
      <c r="D22" s="58" t="s">
        <v>77</v>
      </c>
      <c r="E22" s="79">
        <f t="shared" si="2"/>
        <v>194.83</v>
      </c>
      <c r="F22" s="79"/>
      <c r="G22" s="79">
        <v>194.83</v>
      </c>
      <c r="H22" s="79"/>
      <c r="I22" s="79"/>
      <c r="J22" s="81"/>
    </row>
    <row r="23" spans="1:10" ht="15" customHeight="1" x14ac:dyDescent="0.2">
      <c r="A23" s="134" t="s">
        <v>78</v>
      </c>
      <c r="B23" s="135" t="s">
        <v>78</v>
      </c>
      <c r="C23" s="135" t="s">
        <v>78</v>
      </c>
      <c r="D23" s="59" t="s">
        <v>79</v>
      </c>
      <c r="E23" s="7">
        <f>G23</f>
        <v>824.73</v>
      </c>
      <c r="F23" s="7"/>
      <c r="G23" s="7">
        <f>G24</f>
        <v>824.73</v>
      </c>
      <c r="H23" s="7"/>
      <c r="I23" s="7"/>
      <c r="J23" s="13"/>
    </row>
    <row r="24" spans="1:10" ht="15" customHeight="1" x14ac:dyDescent="0.2">
      <c r="A24" s="134" t="s">
        <v>80</v>
      </c>
      <c r="B24" s="135" t="s">
        <v>80</v>
      </c>
      <c r="C24" s="135" t="s">
        <v>80</v>
      </c>
      <c r="D24" s="59" t="s">
        <v>81</v>
      </c>
      <c r="E24" s="7">
        <f>G24</f>
        <v>824.73</v>
      </c>
      <c r="F24" s="7"/>
      <c r="G24" s="7">
        <f>G25</f>
        <v>824.73</v>
      </c>
      <c r="H24" s="7"/>
      <c r="I24" s="7"/>
      <c r="J24" s="13"/>
    </row>
    <row r="25" spans="1:10" ht="15" customHeight="1" x14ac:dyDescent="0.2">
      <c r="A25" s="136" t="s">
        <v>82</v>
      </c>
      <c r="B25" s="135" t="s">
        <v>82</v>
      </c>
      <c r="C25" s="135" t="s">
        <v>82</v>
      </c>
      <c r="D25" s="58" t="s">
        <v>83</v>
      </c>
      <c r="E25" s="79">
        <f>G25</f>
        <v>824.73</v>
      </c>
      <c r="F25" s="79"/>
      <c r="G25" s="79">
        <v>824.73</v>
      </c>
      <c r="H25" s="79"/>
      <c r="I25" s="79"/>
      <c r="J25" s="81"/>
    </row>
    <row r="26" spans="1:10" ht="15" customHeight="1" x14ac:dyDescent="0.2">
      <c r="A26" s="134" t="s">
        <v>84</v>
      </c>
      <c r="B26" s="135" t="s">
        <v>84</v>
      </c>
      <c r="C26" s="135" t="s">
        <v>84</v>
      </c>
      <c r="D26" s="59" t="s">
        <v>85</v>
      </c>
      <c r="E26" s="7">
        <f>F26</f>
        <v>30960.87</v>
      </c>
      <c r="F26" s="7">
        <f>F27</f>
        <v>30960.87</v>
      </c>
      <c r="G26" s="7"/>
      <c r="H26" s="7"/>
      <c r="I26" s="7"/>
      <c r="J26" s="13"/>
    </row>
    <row r="27" spans="1:10" ht="15" customHeight="1" x14ac:dyDescent="0.2">
      <c r="A27" s="134" t="s">
        <v>86</v>
      </c>
      <c r="B27" s="135" t="s">
        <v>86</v>
      </c>
      <c r="C27" s="135" t="s">
        <v>86</v>
      </c>
      <c r="D27" s="59" t="s">
        <v>87</v>
      </c>
      <c r="E27" s="7">
        <f>F27</f>
        <v>30960.87</v>
      </c>
      <c r="F27" s="7">
        <v>30960.87</v>
      </c>
      <c r="G27" s="7"/>
      <c r="H27" s="7"/>
      <c r="I27" s="7"/>
      <c r="J27" s="13"/>
    </row>
    <row r="28" spans="1:10" ht="15" customHeight="1" x14ac:dyDescent="0.2">
      <c r="A28" s="136" t="s">
        <v>88</v>
      </c>
      <c r="B28" s="135" t="s">
        <v>88</v>
      </c>
      <c r="C28" s="135" t="s">
        <v>88</v>
      </c>
      <c r="D28" s="58" t="s">
        <v>89</v>
      </c>
      <c r="E28" s="79">
        <f>F28</f>
        <v>258.63</v>
      </c>
      <c r="F28" s="79">
        <v>258.63</v>
      </c>
      <c r="G28" s="79"/>
      <c r="H28" s="79"/>
      <c r="I28" s="79"/>
      <c r="J28" s="81"/>
    </row>
    <row r="29" spans="1:10" ht="15" customHeight="1" x14ac:dyDescent="0.2">
      <c r="A29" s="136" t="s">
        <v>90</v>
      </c>
      <c r="B29" s="135" t="s">
        <v>90</v>
      </c>
      <c r="C29" s="135" t="s">
        <v>90</v>
      </c>
      <c r="D29" s="58" t="s">
        <v>91</v>
      </c>
      <c r="E29" s="79">
        <f t="shared" ref="E29:E32" si="3">F29</f>
        <v>2800.04</v>
      </c>
      <c r="F29" s="79">
        <v>2800.04</v>
      </c>
      <c r="G29" s="79"/>
      <c r="H29" s="79"/>
      <c r="I29" s="79"/>
      <c r="J29" s="81"/>
    </row>
    <row r="30" spans="1:10" ht="15" customHeight="1" x14ac:dyDescent="0.2">
      <c r="A30" s="136" t="s">
        <v>92</v>
      </c>
      <c r="B30" s="135" t="s">
        <v>92</v>
      </c>
      <c r="C30" s="135" t="s">
        <v>92</v>
      </c>
      <c r="D30" s="58" t="s">
        <v>93</v>
      </c>
      <c r="E30" s="79">
        <f t="shared" si="3"/>
        <v>31.76</v>
      </c>
      <c r="F30" s="79">
        <v>31.76</v>
      </c>
      <c r="G30" s="79"/>
      <c r="H30" s="79"/>
      <c r="I30" s="79"/>
      <c r="J30" s="81"/>
    </row>
    <row r="31" spans="1:10" ht="15" customHeight="1" x14ac:dyDescent="0.2">
      <c r="A31" s="136">
        <v>2080505</v>
      </c>
      <c r="B31" s="135" t="s">
        <v>90</v>
      </c>
      <c r="C31" s="135" t="s">
        <v>90</v>
      </c>
      <c r="D31" s="40" t="s">
        <v>94</v>
      </c>
      <c r="E31" s="79">
        <f t="shared" si="3"/>
        <v>16625.810000000001</v>
      </c>
      <c r="F31" s="79">
        <v>16625.810000000001</v>
      </c>
      <c r="G31" s="79"/>
      <c r="H31" s="79"/>
      <c r="I31" s="79"/>
      <c r="J31" s="81"/>
    </row>
    <row r="32" spans="1:10" ht="15" customHeight="1" x14ac:dyDescent="0.2">
      <c r="A32" s="136">
        <v>2080506</v>
      </c>
      <c r="B32" s="135" t="s">
        <v>92</v>
      </c>
      <c r="C32" s="135" t="s">
        <v>92</v>
      </c>
      <c r="D32" s="40" t="s">
        <v>95</v>
      </c>
      <c r="E32" s="79">
        <f t="shared" si="3"/>
        <v>11244.62</v>
      </c>
      <c r="F32" s="79">
        <v>11244.62</v>
      </c>
      <c r="G32" s="79"/>
      <c r="H32" s="79"/>
      <c r="I32" s="79"/>
      <c r="J32" s="81"/>
    </row>
    <row r="33" spans="1:10" ht="15" customHeight="1" x14ac:dyDescent="0.2">
      <c r="A33" s="134" t="s">
        <v>96</v>
      </c>
      <c r="B33" s="135" t="s">
        <v>96</v>
      </c>
      <c r="C33" s="135" t="s">
        <v>96</v>
      </c>
      <c r="D33" s="56" t="s">
        <v>97</v>
      </c>
      <c r="E33" s="7">
        <f t="shared" ref="E33:E39" si="4">F33+G33</f>
        <v>984625.52</v>
      </c>
      <c r="F33" s="7">
        <f>F34+F38+F40+F43</f>
        <v>907222.92</v>
      </c>
      <c r="G33" s="7">
        <v>77402.600000000006</v>
      </c>
      <c r="H33" s="7"/>
      <c r="I33" s="7"/>
      <c r="J33" s="13"/>
    </row>
    <row r="34" spans="1:10" ht="15" customHeight="1" x14ac:dyDescent="0.2">
      <c r="A34" s="134" t="s">
        <v>98</v>
      </c>
      <c r="B34" s="135" t="s">
        <v>98</v>
      </c>
      <c r="C34" s="135" t="s">
        <v>98</v>
      </c>
      <c r="D34" s="56" t="s">
        <v>99</v>
      </c>
      <c r="E34" s="7">
        <f t="shared" si="4"/>
        <v>5962.05</v>
      </c>
      <c r="F34" s="7">
        <v>5368.85</v>
      </c>
      <c r="G34" s="7">
        <f>G35+G36+G37</f>
        <v>593.20000000000005</v>
      </c>
      <c r="H34" s="7"/>
      <c r="I34" s="7"/>
      <c r="J34" s="13"/>
    </row>
    <row r="35" spans="1:10" ht="15" customHeight="1" x14ac:dyDescent="0.2">
      <c r="A35" s="136" t="s">
        <v>100</v>
      </c>
      <c r="B35" s="135" t="s">
        <v>100</v>
      </c>
      <c r="C35" s="135" t="s">
        <v>100</v>
      </c>
      <c r="D35" s="58" t="s">
        <v>101</v>
      </c>
      <c r="E35" s="79">
        <f t="shared" si="4"/>
        <v>2670.08</v>
      </c>
      <c r="F35" s="79">
        <v>2670.08</v>
      </c>
      <c r="G35" s="79"/>
      <c r="H35" s="79"/>
      <c r="I35" s="79"/>
      <c r="J35" s="81"/>
    </row>
    <row r="36" spans="1:10" ht="15" customHeight="1" x14ac:dyDescent="0.2">
      <c r="A36" s="136" t="s">
        <v>102</v>
      </c>
      <c r="B36" s="135" t="s">
        <v>102</v>
      </c>
      <c r="C36" s="135" t="s">
        <v>102</v>
      </c>
      <c r="D36" s="58" t="s">
        <v>103</v>
      </c>
      <c r="E36" s="79">
        <f t="shared" si="4"/>
        <v>563.44000000000005</v>
      </c>
      <c r="F36" s="79"/>
      <c r="G36" s="79">
        <v>563.44000000000005</v>
      </c>
      <c r="H36" s="79"/>
      <c r="I36" s="79"/>
      <c r="J36" s="81"/>
    </row>
    <row r="37" spans="1:10" ht="15" customHeight="1" x14ac:dyDescent="0.2">
      <c r="A37" s="136" t="s">
        <v>104</v>
      </c>
      <c r="B37" s="135" t="s">
        <v>104</v>
      </c>
      <c r="C37" s="135" t="s">
        <v>104</v>
      </c>
      <c r="D37" s="58" t="s">
        <v>105</v>
      </c>
      <c r="E37" s="79">
        <f t="shared" si="4"/>
        <v>2728.5400000000004</v>
      </c>
      <c r="F37" s="79">
        <v>2698.78</v>
      </c>
      <c r="G37" s="79">
        <v>29.76</v>
      </c>
      <c r="H37" s="79"/>
      <c r="I37" s="79"/>
      <c r="J37" s="81"/>
    </row>
    <row r="38" spans="1:10" ht="15" customHeight="1" x14ac:dyDescent="0.2">
      <c r="A38" s="134" t="s">
        <v>106</v>
      </c>
      <c r="B38" s="135" t="s">
        <v>106</v>
      </c>
      <c r="C38" s="135" t="s">
        <v>106</v>
      </c>
      <c r="D38" s="59" t="s">
        <v>107</v>
      </c>
      <c r="E38" s="7">
        <f t="shared" si="4"/>
        <v>950567.04</v>
      </c>
      <c r="F38" s="7">
        <f>F39</f>
        <v>894112.67</v>
      </c>
      <c r="G38" s="7">
        <f>G39</f>
        <v>56454.37</v>
      </c>
      <c r="H38" s="7"/>
      <c r="I38" s="7"/>
      <c r="J38" s="13"/>
    </row>
    <row r="39" spans="1:10" ht="15" customHeight="1" x14ac:dyDescent="0.2">
      <c r="A39" s="136" t="s">
        <v>108</v>
      </c>
      <c r="B39" s="135" t="s">
        <v>108</v>
      </c>
      <c r="C39" s="135" t="s">
        <v>108</v>
      </c>
      <c r="D39" s="58" t="s">
        <v>109</v>
      </c>
      <c r="E39" s="79">
        <f t="shared" si="4"/>
        <v>950567.04</v>
      </c>
      <c r="F39" s="79">
        <v>894112.67</v>
      </c>
      <c r="G39" s="79">
        <v>56454.37</v>
      </c>
      <c r="H39" s="79"/>
      <c r="I39" s="79"/>
      <c r="J39" s="81"/>
    </row>
    <row r="40" spans="1:10" ht="15" customHeight="1" x14ac:dyDescent="0.2">
      <c r="A40" s="134" t="s">
        <v>110</v>
      </c>
      <c r="B40" s="135" t="s">
        <v>110</v>
      </c>
      <c r="C40" s="135" t="s">
        <v>110</v>
      </c>
      <c r="D40" s="59" t="s">
        <v>111</v>
      </c>
      <c r="E40" s="7">
        <v>28057.67</v>
      </c>
      <c r="F40" s="7">
        <f>F41+F42</f>
        <v>7702.64</v>
      </c>
      <c r="G40" s="7">
        <f>G41+G42</f>
        <v>20355.04</v>
      </c>
      <c r="H40" s="7"/>
      <c r="I40" s="7"/>
      <c r="J40" s="13"/>
    </row>
    <row r="41" spans="1:10" ht="15" customHeight="1" x14ac:dyDescent="0.2">
      <c r="A41" s="136" t="s">
        <v>112</v>
      </c>
      <c r="B41" s="135" t="s">
        <v>112</v>
      </c>
      <c r="C41" s="135" t="s">
        <v>112</v>
      </c>
      <c r="D41" s="58" t="s">
        <v>113</v>
      </c>
      <c r="E41" s="79">
        <f>F41+G41</f>
        <v>10847.93</v>
      </c>
      <c r="F41" s="79"/>
      <c r="G41" s="79">
        <v>10847.93</v>
      </c>
      <c r="H41" s="79"/>
      <c r="I41" s="79"/>
      <c r="J41" s="81"/>
    </row>
    <row r="42" spans="1:10" ht="15" customHeight="1" x14ac:dyDescent="0.2">
      <c r="A42" s="136" t="s">
        <v>114</v>
      </c>
      <c r="B42" s="135" t="s">
        <v>114</v>
      </c>
      <c r="C42" s="135" t="s">
        <v>114</v>
      </c>
      <c r="D42" s="58" t="s">
        <v>115</v>
      </c>
      <c r="E42" s="79">
        <v>17209.740000000002</v>
      </c>
      <c r="F42" s="79">
        <v>7702.64</v>
      </c>
      <c r="G42" s="79">
        <v>9507.11</v>
      </c>
      <c r="H42" s="79"/>
      <c r="I42" s="79"/>
      <c r="J42" s="81"/>
    </row>
    <row r="43" spans="1:10" ht="15" customHeight="1" x14ac:dyDescent="0.2">
      <c r="A43" s="134">
        <v>21011</v>
      </c>
      <c r="B43" s="135" t="s">
        <v>106</v>
      </c>
      <c r="C43" s="135" t="s">
        <v>106</v>
      </c>
      <c r="D43" s="56" t="s">
        <v>116</v>
      </c>
      <c r="E43" s="7">
        <f>F43+G43</f>
        <v>38.76</v>
      </c>
      <c r="F43" s="7">
        <f>F44</f>
        <v>38.76</v>
      </c>
      <c r="G43" s="7"/>
      <c r="H43" s="79"/>
      <c r="I43" s="79"/>
      <c r="J43" s="81"/>
    </row>
    <row r="44" spans="1:10" ht="15" customHeight="1" x14ac:dyDescent="0.2">
      <c r="A44" s="136">
        <v>2101101</v>
      </c>
      <c r="B44" s="135" t="s">
        <v>108</v>
      </c>
      <c r="C44" s="135" t="s">
        <v>108</v>
      </c>
      <c r="D44" s="40" t="s">
        <v>117</v>
      </c>
      <c r="E44" s="79">
        <f>F44+G44</f>
        <v>38.76</v>
      </c>
      <c r="F44" s="79">
        <v>38.76</v>
      </c>
      <c r="G44" s="79"/>
      <c r="H44" s="79"/>
      <c r="I44" s="79"/>
      <c r="J44" s="81"/>
    </row>
    <row r="45" spans="1:10" ht="15" customHeight="1" x14ac:dyDescent="0.2">
      <c r="A45" s="134" t="s">
        <v>137</v>
      </c>
      <c r="B45" s="135" t="s">
        <v>137</v>
      </c>
      <c r="C45" s="135" t="s">
        <v>137</v>
      </c>
      <c r="D45" s="59" t="s">
        <v>138</v>
      </c>
      <c r="E45" s="7">
        <f>G45</f>
        <v>49.68</v>
      </c>
      <c r="F45" s="7"/>
      <c r="G45" s="7">
        <f>G46</f>
        <v>49.68</v>
      </c>
      <c r="H45" s="7"/>
      <c r="I45" s="7"/>
      <c r="J45" s="13"/>
    </row>
    <row r="46" spans="1:10" ht="15" customHeight="1" x14ac:dyDescent="0.2">
      <c r="A46" s="134" t="s">
        <v>139</v>
      </c>
      <c r="B46" s="135" t="s">
        <v>139</v>
      </c>
      <c r="C46" s="135" t="s">
        <v>139</v>
      </c>
      <c r="D46" s="59" t="s">
        <v>140</v>
      </c>
      <c r="E46" s="7">
        <f>G46</f>
        <v>49.68</v>
      </c>
      <c r="F46" s="7"/>
      <c r="G46" s="7">
        <f>G47</f>
        <v>49.68</v>
      </c>
      <c r="H46" s="7"/>
      <c r="I46" s="7"/>
      <c r="J46" s="13"/>
    </row>
    <row r="47" spans="1:10" ht="15" customHeight="1" x14ac:dyDescent="0.2">
      <c r="A47" s="136" t="s">
        <v>141</v>
      </c>
      <c r="B47" s="135" t="s">
        <v>141</v>
      </c>
      <c r="C47" s="135" t="s">
        <v>141</v>
      </c>
      <c r="D47" s="58" t="s">
        <v>142</v>
      </c>
      <c r="E47" s="79">
        <f>G47</f>
        <v>49.68</v>
      </c>
      <c r="F47" s="79"/>
      <c r="G47" s="79">
        <v>49.68</v>
      </c>
      <c r="H47" s="79"/>
      <c r="I47" s="79"/>
      <c r="J47" s="81"/>
    </row>
    <row r="48" spans="1:10" ht="15" customHeight="1" x14ac:dyDescent="0.2">
      <c r="A48" s="134" t="s">
        <v>118</v>
      </c>
      <c r="B48" s="135" t="s">
        <v>118</v>
      </c>
      <c r="C48" s="135" t="s">
        <v>118</v>
      </c>
      <c r="D48" s="59" t="s">
        <v>119</v>
      </c>
      <c r="E48" s="7">
        <f>F48</f>
        <v>21625</v>
      </c>
      <c r="F48" s="7">
        <f>F49</f>
        <v>21625</v>
      </c>
      <c r="G48" s="7"/>
      <c r="H48" s="7"/>
      <c r="I48" s="7"/>
      <c r="J48" s="13"/>
    </row>
    <row r="49" spans="1:11" ht="15" customHeight="1" x14ac:dyDescent="0.2">
      <c r="A49" s="134" t="s">
        <v>120</v>
      </c>
      <c r="B49" s="135" t="s">
        <v>120</v>
      </c>
      <c r="C49" s="135" t="s">
        <v>120</v>
      </c>
      <c r="D49" s="59" t="s">
        <v>121</v>
      </c>
      <c r="E49" s="7">
        <f>F49</f>
        <v>21625</v>
      </c>
      <c r="F49" s="7">
        <v>21625</v>
      </c>
      <c r="G49" s="7"/>
      <c r="H49" s="7"/>
      <c r="I49" s="7"/>
      <c r="J49" s="13"/>
    </row>
    <row r="50" spans="1:11" ht="15" customHeight="1" x14ac:dyDescent="0.2">
      <c r="A50" s="136" t="s">
        <v>122</v>
      </c>
      <c r="B50" s="135" t="s">
        <v>122</v>
      </c>
      <c r="C50" s="135" t="s">
        <v>122</v>
      </c>
      <c r="D50" s="58" t="s">
        <v>123</v>
      </c>
      <c r="E50" s="79">
        <f>F50</f>
        <v>15697.28</v>
      </c>
      <c r="F50" s="79">
        <v>15697.28</v>
      </c>
      <c r="G50" s="79"/>
      <c r="H50" s="79"/>
      <c r="I50" s="79"/>
      <c r="J50" s="81"/>
    </row>
    <row r="51" spans="1:11" ht="15" customHeight="1" x14ac:dyDescent="0.2">
      <c r="A51" s="136" t="s">
        <v>124</v>
      </c>
      <c r="B51" s="135" t="s">
        <v>124</v>
      </c>
      <c r="C51" s="135" t="s">
        <v>124</v>
      </c>
      <c r="D51" s="58" t="s">
        <v>125</v>
      </c>
      <c r="E51" s="79">
        <f t="shared" ref="E51:E52" si="5">F51</f>
        <v>987.08</v>
      </c>
      <c r="F51" s="79">
        <v>987.08</v>
      </c>
      <c r="G51" s="79"/>
      <c r="H51" s="79"/>
      <c r="I51" s="79"/>
      <c r="J51" s="81"/>
    </row>
    <row r="52" spans="1:11" ht="15" customHeight="1" x14ac:dyDescent="0.2">
      <c r="A52" s="137" t="s">
        <v>126</v>
      </c>
      <c r="B52" s="138" t="s">
        <v>126</v>
      </c>
      <c r="C52" s="138" t="s">
        <v>126</v>
      </c>
      <c r="D52" s="8" t="s">
        <v>127</v>
      </c>
      <c r="E52" s="9">
        <f t="shared" si="5"/>
        <v>4940.6499999999996</v>
      </c>
      <c r="F52" s="9">
        <v>4940.6499999999996</v>
      </c>
      <c r="G52" s="9"/>
      <c r="H52" s="9"/>
      <c r="I52" s="9"/>
      <c r="J52" s="14"/>
    </row>
    <row r="53" spans="1:11" ht="15" customHeight="1" x14ac:dyDescent="0.2">
      <c r="A53" s="119" t="s">
        <v>143</v>
      </c>
      <c r="B53" s="119"/>
      <c r="C53" s="119"/>
      <c r="D53" s="119"/>
      <c r="E53" s="119"/>
      <c r="F53" s="119"/>
      <c r="G53" s="119"/>
      <c r="H53" s="119"/>
      <c r="I53" s="119"/>
      <c r="J53" s="82"/>
      <c r="K53" s="82"/>
    </row>
    <row r="54" spans="1:11" ht="15" customHeight="1" x14ac:dyDescent="0.2">
      <c r="A54" s="119"/>
      <c r="B54" s="119"/>
      <c r="C54" s="119"/>
      <c r="D54" s="119"/>
      <c r="E54" s="119"/>
      <c r="F54" s="119"/>
      <c r="G54" s="119"/>
      <c r="H54" s="119"/>
      <c r="I54" s="119"/>
      <c r="J54" s="119"/>
      <c r="K54" s="119"/>
    </row>
    <row r="55" spans="1:11" ht="15" customHeight="1" x14ac:dyDescent="0.2">
      <c r="A55" s="119"/>
      <c r="B55" s="119"/>
      <c r="C55" s="119"/>
      <c r="D55" s="119"/>
      <c r="E55" s="119"/>
      <c r="F55" s="119"/>
      <c r="G55" s="119"/>
      <c r="H55" s="119"/>
      <c r="I55" s="119"/>
      <c r="J55" s="119"/>
      <c r="K55" s="119"/>
    </row>
    <row r="56" spans="1:11" ht="15" customHeight="1" x14ac:dyDescent="0.2">
      <c r="A56" s="119"/>
      <c r="B56" s="119"/>
      <c r="C56" s="119"/>
      <c r="D56" s="119"/>
      <c r="E56" s="119"/>
      <c r="F56" s="119"/>
      <c r="G56" s="119"/>
      <c r="H56" s="119"/>
      <c r="I56" s="119"/>
      <c r="J56" s="119"/>
      <c r="K56" s="119"/>
    </row>
    <row r="57" spans="1:11" ht="15" customHeight="1" x14ac:dyDescent="0.2">
      <c r="A57" s="121"/>
      <c r="B57" s="121"/>
      <c r="C57" s="121"/>
      <c r="D57" s="121"/>
      <c r="E57" s="122"/>
      <c r="F57" s="121"/>
      <c r="G57" s="121"/>
      <c r="H57" s="121"/>
      <c r="I57" s="121"/>
      <c r="J57" s="121"/>
    </row>
  </sheetData>
  <mergeCells count="64">
    <mergeCell ref="A56:I56"/>
    <mergeCell ref="J56:K56"/>
    <mergeCell ref="A57:J57"/>
    <mergeCell ref="E4:E5"/>
    <mergeCell ref="F4:F5"/>
    <mergeCell ref="G4:G5"/>
    <mergeCell ref="H4:H5"/>
    <mergeCell ref="I4:I5"/>
    <mergeCell ref="J4:J5"/>
    <mergeCell ref="A53:I53"/>
    <mergeCell ref="A54:I54"/>
    <mergeCell ref="J54:K54"/>
    <mergeCell ref="A55:I55"/>
    <mergeCell ref="J55:K55"/>
    <mergeCell ref="A48:C48"/>
    <mergeCell ref="A49:C49"/>
    <mergeCell ref="A50:C50"/>
    <mergeCell ref="A51:C51"/>
    <mergeCell ref="A52:C52"/>
    <mergeCell ref="A43:C43"/>
    <mergeCell ref="A44:C44"/>
    <mergeCell ref="A45:C45"/>
    <mergeCell ref="A46:C46"/>
    <mergeCell ref="A47:C47"/>
    <mergeCell ref="A38:C38"/>
    <mergeCell ref="A39:C39"/>
    <mergeCell ref="A40:C40"/>
    <mergeCell ref="A41:C41"/>
    <mergeCell ref="A42:C42"/>
    <mergeCell ref="A33:C33"/>
    <mergeCell ref="A34:C34"/>
    <mergeCell ref="A35:C35"/>
    <mergeCell ref="A36:C36"/>
    <mergeCell ref="A37:C37"/>
    <mergeCell ref="A28:C28"/>
    <mergeCell ref="A29:C29"/>
    <mergeCell ref="A30:C30"/>
    <mergeCell ref="A31:C31"/>
    <mergeCell ref="A32:C32"/>
    <mergeCell ref="A23:C23"/>
    <mergeCell ref="A24:C24"/>
    <mergeCell ref="A25:C25"/>
    <mergeCell ref="A26:C26"/>
    <mergeCell ref="A27:C27"/>
    <mergeCell ref="A18:C18"/>
    <mergeCell ref="A19:C19"/>
    <mergeCell ref="A20:C20"/>
    <mergeCell ref="A21:C21"/>
    <mergeCell ref="A22:C22"/>
    <mergeCell ref="A13:C13"/>
    <mergeCell ref="A14:C14"/>
    <mergeCell ref="A15:C15"/>
    <mergeCell ref="A16:C16"/>
    <mergeCell ref="A17:C17"/>
    <mergeCell ref="A8:C8"/>
    <mergeCell ref="A9:C9"/>
    <mergeCell ref="A10:C10"/>
    <mergeCell ref="A11:C11"/>
    <mergeCell ref="A12:C12"/>
    <mergeCell ref="A1:J1"/>
    <mergeCell ref="A4:D4"/>
    <mergeCell ref="A5:C5"/>
    <mergeCell ref="A6:D6"/>
    <mergeCell ref="A7:D7"/>
  </mergeCells>
  <phoneticPr fontId="16" type="noConversion"/>
  <pageMargins left="0.74803149606299202" right="0.74803149606299202" top="0.86614173228346403" bottom="0.78740157480314998" header="0.511811023622047" footer="0.511811023622047"/>
  <pageSetup orientation="landscape"/>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sheetPr>
  <dimension ref="A1:K36"/>
  <sheetViews>
    <sheetView workbookViewId="0">
      <selection activeCell="A24" sqref="A24"/>
    </sheetView>
  </sheetViews>
  <sheetFormatPr defaultColWidth="8" defaultRowHeight="12.75" x14ac:dyDescent="0.2"/>
  <cols>
    <col min="1" max="1" width="22.75" style="1" customWidth="1"/>
    <col min="2" max="2" width="5.125" style="1" customWidth="1"/>
    <col min="3" max="3" width="13.75" style="1" customWidth="1"/>
    <col min="4" max="4" width="24.125" style="1" customWidth="1"/>
    <col min="5" max="5" width="5.125" style="1" customWidth="1"/>
    <col min="6" max="6" width="14" style="1" customWidth="1"/>
    <col min="7" max="8" width="18.75" style="1" customWidth="1"/>
    <col min="9" max="16384" width="8" style="1"/>
  </cols>
  <sheetData>
    <row r="1" spans="1:8" ht="18.75" customHeight="1" x14ac:dyDescent="0.2">
      <c r="A1" s="2"/>
      <c r="B1" s="2"/>
      <c r="C1" s="2"/>
      <c r="D1" s="33" t="s">
        <v>144</v>
      </c>
      <c r="E1" s="2"/>
      <c r="F1" s="2"/>
      <c r="G1" s="2"/>
      <c r="H1" s="2"/>
    </row>
    <row r="2" spans="1:8" ht="15" customHeight="1" x14ac:dyDescent="0.2">
      <c r="A2" s="2"/>
      <c r="B2" s="2"/>
      <c r="C2" s="2"/>
      <c r="D2" s="2"/>
      <c r="E2" s="2"/>
      <c r="F2" s="2"/>
      <c r="G2" s="2"/>
      <c r="H2" s="11" t="s">
        <v>145</v>
      </c>
    </row>
    <row r="3" spans="1:8" ht="15" customHeight="1" x14ac:dyDescent="0.2">
      <c r="A3" s="34" t="s">
        <v>2</v>
      </c>
      <c r="B3" s="35"/>
      <c r="C3" s="35"/>
      <c r="D3" s="36"/>
      <c r="E3" s="35"/>
      <c r="F3" s="35"/>
      <c r="G3" s="35"/>
      <c r="H3" s="45" t="s">
        <v>3</v>
      </c>
    </row>
    <row r="4" spans="1:8" ht="21" customHeight="1" x14ac:dyDescent="0.2">
      <c r="A4" s="139" t="s">
        <v>4</v>
      </c>
      <c r="B4" s="140" t="s">
        <v>4</v>
      </c>
      <c r="C4" s="140" t="s">
        <v>4</v>
      </c>
      <c r="D4" s="140" t="s">
        <v>5</v>
      </c>
      <c r="E4" s="140" t="s">
        <v>5</v>
      </c>
      <c r="F4" s="140" t="s">
        <v>5</v>
      </c>
      <c r="G4" s="140" t="s">
        <v>5</v>
      </c>
      <c r="H4" s="141" t="s">
        <v>5</v>
      </c>
    </row>
    <row r="5" spans="1:8" ht="21" customHeight="1" x14ac:dyDescent="0.2">
      <c r="A5" s="37" t="s">
        <v>6</v>
      </c>
      <c r="B5" s="38" t="s">
        <v>7</v>
      </c>
      <c r="C5" s="38" t="s">
        <v>146</v>
      </c>
      <c r="D5" s="62" t="s">
        <v>147</v>
      </c>
      <c r="E5" s="38" t="s">
        <v>7</v>
      </c>
      <c r="F5" s="63" t="s">
        <v>49</v>
      </c>
      <c r="G5" s="38" t="s">
        <v>148</v>
      </c>
      <c r="H5" s="46" t="s">
        <v>149</v>
      </c>
    </row>
    <row r="6" spans="1:8" ht="21" customHeight="1" x14ac:dyDescent="0.2">
      <c r="A6" s="64" t="s">
        <v>9</v>
      </c>
      <c r="B6" s="63"/>
      <c r="C6" s="63" t="s">
        <v>10</v>
      </c>
      <c r="D6" s="65" t="s">
        <v>43</v>
      </c>
      <c r="E6" s="63"/>
      <c r="F6" s="63" t="s">
        <v>11</v>
      </c>
      <c r="G6" s="63" t="s">
        <v>44</v>
      </c>
      <c r="H6" s="66" t="s">
        <v>45</v>
      </c>
    </row>
    <row r="7" spans="1:8" ht="21" customHeight="1" x14ac:dyDescent="0.2">
      <c r="A7" s="67" t="s">
        <v>150</v>
      </c>
      <c r="B7" s="63" t="s">
        <v>10</v>
      </c>
      <c r="C7" s="41">
        <v>160907.78</v>
      </c>
      <c r="D7" s="40" t="s">
        <v>13</v>
      </c>
      <c r="E7" s="63">
        <v>15</v>
      </c>
      <c r="F7" s="41">
        <f t="shared" ref="F7:F13" si="0">G7</f>
        <v>948.63</v>
      </c>
      <c r="G7" s="41">
        <v>948.63</v>
      </c>
      <c r="H7" s="47"/>
    </row>
    <row r="8" spans="1:8" ht="21" customHeight="1" x14ac:dyDescent="0.2">
      <c r="A8" s="67" t="s">
        <v>151</v>
      </c>
      <c r="B8" s="63" t="s">
        <v>11</v>
      </c>
      <c r="C8" s="41"/>
      <c r="D8" s="40" t="s">
        <v>15</v>
      </c>
      <c r="E8" s="63">
        <v>16</v>
      </c>
      <c r="F8" s="41">
        <f t="shared" si="0"/>
        <v>50570.67</v>
      </c>
      <c r="G8" s="41">
        <v>50570.67</v>
      </c>
      <c r="H8" s="47"/>
    </row>
    <row r="9" spans="1:8" ht="21" customHeight="1" x14ac:dyDescent="0.2">
      <c r="A9" s="67"/>
      <c r="B9" s="63" t="s">
        <v>44</v>
      </c>
      <c r="C9" s="41"/>
      <c r="D9" s="40" t="s">
        <v>17</v>
      </c>
      <c r="E9" s="63">
        <v>17</v>
      </c>
      <c r="F9" s="41">
        <f t="shared" si="0"/>
        <v>824.73</v>
      </c>
      <c r="G9" s="41">
        <v>824.73</v>
      </c>
      <c r="H9" s="47"/>
    </row>
    <row r="10" spans="1:8" ht="21" customHeight="1" x14ac:dyDescent="0.2">
      <c r="A10" s="67"/>
      <c r="B10" s="63" t="s">
        <v>45</v>
      </c>
      <c r="C10" s="41"/>
      <c r="D10" s="40" t="s">
        <v>19</v>
      </c>
      <c r="E10" s="63">
        <v>18</v>
      </c>
      <c r="F10" s="41">
        <f t="shared" si="0"/>
        <v>10693.14</v>
      </c>
      <c r="G10" s="41">
        <v>10693.14</v>
      </c>
      <c r="H10" s="47"/>
    </row>
    <row r="11" spans="1:8" ht="21" customHeight="1" x14ac:dyDescent="0.2">
      <c r="A11" s="67"/>
      <c r="B11" s="63" t="s">
        <v>46</v>
      </c>
      <c r="C11" s="41"/>
      <c r="D11" s="40" t="s">
        <v>20</v>
      </c>
      <c r="E11" s="63">
        <v>19</v>
      </c>
      <c r="F11" s="41">
        <f t="shared" si="0"/>
        <v>79733.97</v>
      </c>
      <c r="G11" s="41">
        <v>79733.97</v>
      </c>
      <c r="H11" s="47"/>
    </row>
    <row r="12" spans="1:8" ht="21" customHeight="1" x14ac:dyDescent="0.2">
      <c r="A12" s="67"/>
      <c r="B12" s="63" t="s">
        <v>47</v>
      </c>
      <c r="C12" s="42"/>
      <c r="D12" s="40" t="s">
        <v>21</v>
      </c>
      <c r="E12" s="63">
        <v>20</v>
      </c>
      <c r="F12" s="41">
        <f t="shared" si="0"/>
        <v>49.68</v>
      </c>
      <c r="G12" s="41">
        <v>49.68</v>
      </c>
      <c r="H12" s="47"/>
    </row>
    <row r="13" spans="1:8" ht="21" customHeight="1" x14ac:dyDescent="0.2">
      <c r="A13" s="67"/>
      <c r="B13" s="63" t="s">
        <v>48</v>
      </c>
      <c r="C13" s="42"/>
      <c r="D13" s="40" t="s">
        <v>22</v>
      </c>
      <c r="E13" s="63">
        <v>21</v>
      </c>
      <c r="F13" s="41">
        <f t="shared" si="0"/>
        <v>13805.02</v>
      </c>
      <c r="G13" s="41">
        <v>13805.02</v>
      </c>
      <c r="H13" s="47"/>
    </row>
    <row r="14" spans="1:8" ht="21" customHeight="1" x14ac:dyDescent="0.2">
      <c r="A14" s="67"/>
      <c r="B14" s="63" t="s">
        <v>152</v>
      </c>
      <c r="C14" s="42"/>
      <c r="D14" s="40"/>
      <c r="E14" s="63">
        <v>22</v>
      </c>
      <c r="F14" s="41"/>
      <c r="G14" s="41"/>
      <c r="H14" s="47"/>
    </row>
    <row r="15" spans="1:8" ht="21" customHeight="1" x14ac:dyDescent="0.2">
      <c r="A15" s="68" t="s">
        <v>23</v>
      </c>
      <c r="B15" s="63" t="s">
        <v>153</v>
      </c>
      <c r="C15" s="41">
        <f>C7</f>
        <v>160907.78</v>
      </c>
      <c r="D15" s="69" t="s">
        <v>24</v>
      </c>
      <c r="E15" s="63">
        <v>23</v>
      </c>
      <c r="F15" s="41">
        <f>G15</f>
        <v>156625.85</v>
      </c>
      <c r="G15" s="41">
        <v>156625.85</v>
      </c>
      <c r="H15" s="47"/>
    </row>
    <row r="16" spans="1:8" ht="21" customHeight="1" x14ac:dyDescent="0.2">
      <c r="A16" s="67" t="s">
        <v>154</v>
      </c>
      <c r="B16" s="63" t="s">
        <v>155</v>
      </c>
      <c r="C16" s="41">
        <v>15357.06</v>
      </c>
      <c r="D16" s="70" t="s">
        <v>156</v>
      </c>
      <c r="E16" s="63">
        <v>24</v>
      </c>
      <c r="F16" s="41">
        <f>G16</f>
        <v>19638.990000000002</v>
      </c>
      <c r="G16" s="41">
        <v>19638.990000000002</v>
      </c>
      <c r="H16" s="47"/>
    </row>
    <row r="17" spans="1:11" ht="21" customHeight="1" x14ac:dyDescent="0.2">
      <c r="A17" s="67" t="s">
        <v>157</v>
      </c>
      <c r="B17" s="63" t="s">
        <v>158</v>
      </c>
      <c r="C17" s="41">
        <v>15357.06</v>
      </c>
      <c r="D17" s="70"/>
      <c r="E17" s="63">
        <v>25</v>
      </c>
      <c r="F17" s="42"/>
      <c r="G17" s="42"/>
      <c r="H17" s="48"/>
    </row>
    <row r="18" spans="1:11" ht="21" customHeight="1" x14ac:dyDescent="0.2">
      <c r="A18" s="67" t="s">
        <v>159</v>
      </c>
      <c r="B18" s="63" t="s">
        <v>160</v>
      </c>
      <c r="C18" s="41"/>
      <c r="D18" s="70"/>
      <c r="E18" s="63">
        <v>26</v>
      </c>
      <c r="F18" s="42"/>
      <c r="G18" s="42"/>
      <c r="H18" s="48"/>
    </row>
    <row r="19" spans="1:11" ht="21" customHeight="1" x14ac:dyDescent="0.2">
      <c r="A19" s="67"/>
      <c r="B19" s="63" t="s">
        <v>161</v>
      </c>
      <c r="C19" s="42"/>
      <c r="D19" s="70"/>
      <c r="E19" s="63">
        <v>27</v>
      </c>
      <c r="F19" s="42"/>
      <c r="G19" s="42"/>
      <c r="H19" s="48"/>
    </row>
    <row r="20" spans="1:11" ht="21" customHeight="1" x14ac:dyDescent="0.2">
      <c r="A20" s="71" t="s">
        <v>29</v>
      </c>
      <c r="B20" s="72" t="s">
        <v>162</v>
      </c>
      <c r="C20" s="73">
        <f>C17+C15</f>
        <v>176264.84</v>
      </c>
      <c r="D20" s="74" t="s">
        <v>29</v>
      </c>
      <c r="E20" s="72">
        <v>28</v>
      </c>
      <c r="F20" s="75">
        <f>F16+F15</f>
        <v>176264.84</v>
      </c>
      <c r="G20" s="75">
        <f>G16+G15</f>
        <v>176264.84</v>
      </c>
      <c r="H20" s="76"/>
    </row>
    <row r="21" spans="1:11" ht="37.5" customHeight="1" x14ac:dyDescent="0.2">
      <c r="A21" s="142" t="s">
        <v>30</v>
      </c>
      <c r="B21" s="142"/>
      <c r="C21" s="142"/>
      <c r="D21" s="142"/>
      <c r="E21" s="142"/>
      <c r="F21" s="142"/>
      <c r="G21" s="142"/>
      <c r="H21" s="142"/>
    </row>
    <row r="22" spans="1:11" ht="15" customHeight="1" x14ac:dyDescent="0.2">
      <c r="A22" s="142"/>
      <c r="B22" s="142"/>
      <c r="C22" s="142"/>
      <c r="D22" s="142"/>
      <c r="E22" s="142"/>
      <c r="F22" s="142"/>
      <c r="G22" s="142"/>
      <c r="H22" s="142"/>
      <c r="I22" s="142"/>
      <c r="J22" s="142"/>
      <c r="K22" s="142"/>
    </row>
    <row r="23" spans="1:11" ht="15" customHeight="1" x14ac:dyDescent="0.2">
      <c r="A23" s="2"/>
      <c r="B23" s="2"/>
      <c r="C23" s="2"/>
      <c r="D23" s="77"/>
      <c r="E23" s="2"/>
      <c r="F23" s="2"/>
      <c r="G23" s="2"/>
      <c r="H23" s="2"/>
    </row>
    <row r="24" spans="1:11" ht="15" customHeight="1" x14ac:dyDescent="0.2"/>
    <row r="25" spans="1:11" ht="15" customHeight="1" x14ac:dyDescent="0.2"/>
    <row r="26" spans="1:11" ht="15" customHeight="1" x14ac:dyDescent="0.2"/>
    <row r="27" spans="1:11" ht="15" customHeight="1" x14ac:dyDescent="0.2"/>
    <row r="28" spans="1:11" ht="15" customHeight="1" x14ac:dyDescent="0.2"/>
    <row r="29" spans="1:11" ht="15" customHeight="1" x14ac:dyDescent="0.2"/>
    <row r="30" spans="1:11" ht="15" customHeight="1" x14ac:dyDescent="0.2"/>
    <row r="31" spans="1:11" ht="15" customHeight="1" x14ac:dyDescent="0.2"/>
    <row r="32" spans="1:11" ht="15" customHeight="1" x14ac:dyDescent="0.2"/>
    <row r="33" ht="15" customHeight="1" x14ac:dyDescent="0.2"/>
    <row r="34" ht="15" customHeight="1" x14ac:dyDescent="0.2"/>
    <row r="35" ht="15" customHeight="1" x14ac:dyDescent="0.2"/>
    <row r="36" ht="15" customHeight="1" x14ac:dyDescent="0.2"/>
  </sheetData>
  <mergeCells count="5">
    <mergeCell ref="A4:C4"/>
    <mergeCell ref="D4:H4"/>
    <mergeCell ref="A21:H21"/>
    <mergeCell ref="A22:H22"/>
    <mergeCell ref="I22:K22"/>
  </mergeCells>
  <phoneticPr fontId="16" type="noConversion"/>
  <pageMargins left="0.75" right="0.75" top="1" bottom="1" header="0.5" footer="0.5"/>
  <pageSetup orientation="landscape"/>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sheetPr>
  <dimension ref="A1:I57"/>
  <sheetViews>
    <sheetView topLeftCell="A28" workbookViewId="0">
      <selection activeCell="I77" sqref="I77"/>
    </sheetView>
  </sheetViews>
  <sheetFormatPr defaultColWidth="8" defaultRowHeight="12.75" x14ac:dyDescent="0.2"/>
  <cols>
    <col min="1" max="1" width="4.375" style="51" customWidth="1"/>
    <col min="2" max="2" width="4.125" style="51" customWidth="1"/>
    <col min="3" max="3" width="7.375" style="51" customWidth="1"/>
    <col min="4" max="4" width="30.75" style="51" customWidth="1"/>
    <col min="5" max="9" width="20.625" style="51" customWidth="1"/>
    <col min="10" max="16384" width="8" style="51"/>
  </cols>
  <sheetData>
    <row r="1" spans="1:9" ht="18.75" customHeight="1" x14ac:dyDescent="0.2">
      <c r="A1" s="143" t="s">
        <v>163</v>
      </c>
      <c r="B1" s="143"/>
      <c r="C1" s="143"/>
      <c r="D1" s="143"/>
      <c r="E1" s="143"/>
      <c r="F1" s="143"/>
      <c r="G1" s="143"/>
      <c r="H1" s="1"/>
      <c r="I1" s="1"/>
    </row>
    <row r="2" spans="1:9" ht="15" customHeight="1" x14ac:dyDescent="0.2">
      <c r="A2" s="2"/>
      <c r="B2" s="2"/>
      <c r="C2" s="2"/>
      <c r="D2" s="2"/>
      <c r="E2" s="2"/>
      <c r="F2" s="2"/>
      <c r="G2" s="11" t="s">
        <v>164</v>
      </c>
      <c r="H2" s="1"/>
      <c r="I2" s="1"/>
    </row>
    <row r="3" spans="1:9" ht="15" customHeight="1" x14ac:dyDescent="0.2">
      <c r="A3" s="3" t="s">
        <v>2</v>
      </c>
      <c r="B3" s="2"/>
      <c r="C3" s="2"/>
      <c r="D3" s="2"/>
      <c r="E3" s="2"/>
      <c r="F3" s="2"/>
      <c r="G3" s="11" t="s">
        <v>3</v>
      </c>
      <c r="H3" s="1"/>
      <c r="I3" s="1"/>
    </row>
    <row r="4" spans="1:9" ht="15" customHeight="1" x14ac:dyDescent="0.2">
      <c r="A4" s="144" t="s">
        <v>165</v>
      </c>
      <c r="B4" s="145"/>
      <c r="C4" s="145"/>
      <c r="D4" s="146"/>
      <c r="E4" s="146" t="s">
        <v>166</v>
      </c>
      <c r="F4" s="146" t="s">
        <v>166</v>
      </c>
      <c r="G4" s="147" t="s">
        <v>166</v>
      </c>
      <c r="H4" s="1"/>
      <c r="I4" s="1"/>
    </row>
    <row r="5" spans="1:9" ht="15" customHeight="1" x14ac:dyDescent="0.2">
      <c r="A5" s="156" t="s">
        <v>40</v>
      </c>
      <c r="B5" s="157"/>
      <c r="C5" s="158"/>
      <c r="D5" s="152" t="s">
        <v>42</v>
      </c>
      <c r="E5" s="154" t="s">
        <v>167</v>
      </c>
      <c r="F5" s="154" t="s">
        <v>132</v>
      </c>
      <c r="G5" s="155" t="s">
        <v>133</v>
      </c>
      <c r="H5" s="1"/>
      <c r="I5" s="1"/>
    </row>
    <row r="6" spans="1:9" ht="6" customHeight="1" x14ac:dyDescent="0.2">
      <c r="A6" s="159"/>
      <c r="B6" s="160"/>
      <c r="C6" s="154"/>
      <c r="D6" s="153"/>
      <c r="E6" s="154" t="s">
        <v>49</v>
      </c>
      <c r="F6" s="154" t="s">
        <v>132</v>
      </c>
      <c r="G6" s="155" t="s">
        <v>133</v>
      </c>
      <c r="H6" s="1"/>
      <c r="I6" s="1"/>
    </row>
    <row r="7" spans="1:9" ht="13.5" customHeight="1" x14ac:dyDescent="0.2">
      <c r="A7" s="148" t="s">
        <v>43</v>
      </c>
      <c r="B7" s="149"/>
      <c r="C7" s="149"/>
      <c r="D7" s="150"/>
      <c r="E7" s="52">
        <v>1</v>
      </c>
      <c r="F7" s="52">
        <v>2</v>
      </c>
      <c r="G7" s="53">
        <v>3</v>
      </c>
      <c r="H7" s="1"/>
      <c r="I7" s="1"/>
    </row>
    <row r="8" spans="1:9" ht="17.25" customHeight="1" x14ac:dyDescent="0.2">
      <c r="A8" s="148" t="s">
        <v>49</v>
      </c>
      <c r="B8" s="149"/>
      <c r="C8" s="149"/>
      <c r="D8" s="150"/>
      <c r="E8" s="54">
        <v>156625.85</v>
      </c>
      <c r="F8" s="54">
        <v>69051.77</v>
      </c>
      <c r="G8" s="55">
        <f t="shared" ref="G8" si="0">G9+G15+G24+G27+G34+G46+G49</f>
        <v>87574.079999999987</v>
      </c>
      <c r="H8" s="1"/>
      <c r="I8" s="1"/>
    </row>
    <row r="9" spans="1:9" ht="18" customHeight="1" x14ac:dyDescent="0.2">
      <c r="A9" s="114" t="s">
        <v>50</v>
      </c>
      <c r="B9" s="115" t="s">
        <v>50</v>
      </c>
      <c r="C9" s="115" t="s">
        <v>50</v>
      </c>
      <c r="D9" s="56" t="s">
        <v>51</v>
      </c>
      <c r="E9" s="54">
        <f>F9+G9</f>
        <v>948.63</v>
      </c>
      <c r="F9" s="54"/>
      <c r="G9" s="57">
        <f>G10+G13</f>
        <v>948.63</v>
      </c>
      <c r="H9" s="1"/>
      <c r="I9" s="1"/>
    </row>
    <row r="10" spans="1:9" ht="18" customHeight="1" x14ac:dyDescent="0.2">
      <c r="A10" s="114" t="s">
        <v>52</v>
      </c>
      <c r="B10" s="115" t="s">
        <v>52</v>
      </c>
      <c r="C10" s="115" t="s">
        <v>52</v>
      </c>
      <c r="D10" s="56" t="s">
        <v>53</v>
      </c>
      <c r="E10" s="54">
        <f>F10+G10</f>
        <v>868.63</v>
      </c>
      <c r="F10" s="54"/>
      <c r="G10" s="57">
        <f>G11+G12</f>
        <v>868.63</v>
      </c>
      <c r="H10" s="1"/>
      <c r="I10" s="1"/>
    </row>
    <row r="11" spans="1:9" ht="18" customHeight="1" x14ac:dyDescent="0.2">
      <c r="A11" s="116" t="s">
        <v>54</v>
      </c>
      <c r="B11" s="115" t="s">
        <v>54</v>
      </c>
      <c r="C11" s="115" t="s">
        <v>54</v>
      </c>
      <c r="D11" s="40" t="s">
        <v>55</v>
      </c>
      <c r="E11" s="41">
        <f t="shared" ref="E11:E12" si="1">F11+G11</f>
        <v>14</v>
      </c>
      <c r="F11" s="41"/>
      <c r="G11" s="47">
        <v>14</v>
      </c>
      <c r="H11" s="1"/>
      <c r="I11" s="1"/>
    </row>
    <row r="12" spans="1:9" ht="18" customHeight="1" x14ac:dyDescent="0.2">
      <c r="A12" s="116" t="s">
        <v>56</v>
      </c>
      <c r="B12" s="115" t="s">
        <v>56</v>
      </c>
      <c r="C12" s="115" t="s">
        <v>56</v>
      </c>
      <c r="D12" s="40" t="s">
        <v>57</v>
      </c>
      <c r="E12" s="41">
        <f t="shared" si="1"/>
        <v>854.63</v>
      </c>
      <c r="F12" s="41"/>
      <c r="G12" s="47">
        <v>854.63</v>
      </c>
      <c r="H12" s="1"/>
      <c r="I12" s="1"/>
    </row>
    <row r="13" spans="1:9" ht="18" customHeight="1" x14ac:dyDescent="0.2">
      <c r="A13" s="134">
        <v>20299</v>
      </c>
      <c r="B13" s="135"/>
      <c r="C13" s="135"/>
      <c r="D13" s="59" t="s">
        <v>58</v>
      </c>
      <c r="E13" s="54">
        <f t="shared" ref="E13:E53" si="2">F13+G13</f>
        <v>80</v>
      </c>
      <c r="F13" s="54"/>
      <c r="G13" s="57">
        <f>G14</f>
        <v>80</v>
      </c>
      <c r="H13" s="1"/>
      <c r="I13" s="1"/>
    </row>
    <row r="14" spans="1:9" ht="18" customHeight="1" x14ac:dyDescent="0.2">
      <c r="A14" s="136">
        <v>2029901</v>
      </c>
      <c r="B14" s="135"/>
      <c r="C14" s="135"/>
      <c r="D14" s="58" t="s">
        <v>59</v>
      </c>
      <c r="E14" s="41">
        <f t="shared" si="2"/>
        <v>80</v>
      </c>
      <c r="F14" s="41"/>
      <c r="G14" s="47">
        <v>80</v>
      </c>
      <c r="H14" s="1"/>
      <c r="I14" s="1"/>
    </row>
    <row r="15" spans="1:9" ht="18" customHeight="1" x14ac:dyDescent="0.2">
      <c r="A15" s="114" t="s">
        <v>60</v>
      </c>
      <c r="B15" s="115" t="s">
        <v>60</v>
      </c>
      <c r="C15" s="115" t="s">
        <v>60</v>
      </c>
      <c r="D15" s="56" t="s">
        <v>61</v>
      </c>
      <c r="E15" s="54">
        <f t="shared" si="2"/>
        <v>50570.670000000006</v>
      </c>
      <c r="F15" s="57">
        <f>F16+F20+F22</f>
        <v>20323.580000000002</v>
      </c>
      <c r="G15" s="57">
        <f>G16+G20+G22</f>
        <v>30247.090000000004</v>
      </c>
      <c r="H15" s="1"/>
      <c r="I15" s="1"/>
    </row>
    <row r="16" spans="1:9" ht="18" customHeight="1" x14ac:dyDescent="0.2">
      <c r="A16" s="114" t="s">
        <v>62</v>
      </c>
      <c r="B16" s="115" t="s">
        <v>62</v>
      </c>
      <c r="C16" s="115" t="s">
        <v>62</v>
      </c>
      <c r="D16" s="56" t="s">
        <v>63</v>
      </c>
      <c r="E16" s="54">
        <f t="shared" si="2"/>
        <v>39525.320000000007</v>
      </c>
      <c r="F16" s="57">
        <f>F17+F18</f>
        <v>20323.580000000002</v>
      </c>
      <c r="G16" s="57">
        <f>G17+G18+G19</f>
        <v>19201.740000000002</v>
      </c>
      <c r="H16" s="1"/>
      <c r="I16" s="1"/>
    </row>
    <row r="17" spans="1:9" ht="18" customHeight="1" x14ac:dyDescent="0.2">
      <c r="A17" s="116" t="s">
        <v>64</v>
      </c>
      <c r="B17" s="115" t="s">
        <v>64</v>
      </c>
      <c r="C17" s="115" t="s">
        <v>64</v>
      </c>
      <c r="D17" s="40" t="s">
        <v>65</v>
      </c>
      <c r="E17" s="41">
        <f t="shared" si="2"/>
        <v>20323.580000000002</v>
      </c>
      <c r="F17" s="41">
        <v>20323.580000000002</v>
      </c>
      <c r="G17" s="47"/>
      <c r="H17" s="1"/>
      <c r="I17" s="1"/>
    </row>
    <row r="18" spans="1:9" ht="18" customHeight="1" x14ac:dyDescent="0.2">
      <c r="A18" s="116" t="s">
        <v>66</v>
      </c>
      <c r="B18" s="115" t="s">
        <v>66</v>
      </c>
      <c r="C18" s="115" t="s">
        <v>66</v>
      </c>
      <c r="D18" s="40" t="s">
        <v>67</v>
      </c>
      <c r="E18" s="41">
        <f t="shared" si="2"/>
        <v>16911.240000000002</v>
      </c>
      <c r="F18" s="41"/>
      <c r="G18" s="47">
        <v>16911.240000000002</v>
      </c>
      <c r="H18" s="1"/>
      <c r="I18" s="1"/>
    </row>
    <row r="19" spans="1:9" ht="18" customHeight="1" x14ac:dyDescent="0.2">
      <c r="A19" s="116" t="s">
        <v>68</v>
      </c>
      <c r="B19" s="115" t="s">
        <v>68</v>
      </c>
      <c r="C19" s="115" t="s">
        <v>68</v>
      </c>
      <c r="D19" s="40" t="s">
        <v>69</v>
      </c>
      <c r="E19" s="41">
        <f t="shared" si="2"/>
        <v>2290.5</v>
      </c>
      <c r="F19" s="41"/>
      <c r="G19" s="47">
        <v>2290.5</v>
      </c>
      <c r="H19" s="1"/>
      <c r="I19" s="1"/>
    </row>
    <row r="20" spans="1:9" ht="18" customHeight="1" x14ac:dyDescent="0.2">
      <c r="A20" s="114" t="s">
        <v>70</v>
      </c>
      <c r="B20" s="115" t="s">
        <v>70</v>
      </c>
      <c r="C20" s="115" t="s">
        <v>70</v>
      </c>
      <c r="D20" s="56" t="s">
        <v>71</v>
      </c>
      <c r="E20" s="54">
        <f t="shared" si="2"/>
        <v>10850.52</v>
      </c>
      <c r="F20" s="54"/>
      <c r="G20" s="57">
        <f>G21</f>
        <v>10850.52</v>
      </c>
      <c r="H20" s="1"/>
      <c r="I20" s="1"/>
    </row>
    <row r="21" spans="1:9" ht="18" customHeight="1" x14ac:dyDescent="0.2">
      <c r="A21" s="116" t="s">
        <v>72</v>
      </c>
      <c r="B21" s="115" t="s">
        <v>72</v>
      </c>
      <c r="C21" s="115" t="s">
        <v>72</v>
      </c>
      <c r="D21" s="40" t="s">
        <v>73</v>
      </c>
      <c r="E21" s="41">
        <f t="shared" si="2"/>
        <v>10850.52</v>
      </c>
      <c r="F21" s="41"/>
      <c r="G21" s="47">
        <v>10850.52</v>
      </c>
      <c r="H21" s="1"/>
      <c r="I21" s="1"/>
    </row>
    <row r="22" spans="1:9" ht="18" customHeight="1" x14ac:dyDescent="0.2">
      <c r="A22" s="114" t="s">
        <v>74</v>
      </c>
      <c r="B22" s="115" t="s">
        <v>74</v>
      </c>
      <c r="C22" s="115" t="s">
        <v>74</v>
      </c>
      <c r="D22" s="56" t="s">
        <v>75</v>
      </c>
      <c r="E22" s="54">
        <f t="shared" si="2"/>
        <v>194.83</v>
      </c>
      <c r="F22" s="54"/>
      <c r="G22" s="57">
        <f>G23</f>
        <v>194.83</v>
      </c>
      <c r="H22" s="1"/>
      <c r="I22" s="1"/>
    </row>
    <row r="23" spans="1:9" ht="18" customHeight="1" x14ac:dyDescent="0.2">
      <c r="A23" s="116" t="s">
        <v>76</v>
      </c>
      <c r="B23" s="115" t="s">
        <v>76</v>
      </c>
      <c r="C23" s="115" t="s">
        <v>76</v>
      </c>
      <c r="D23" s="40" t="s">
        <v>77</v>
      </c>
      <c r="E23" s="41">
        <f t="shared" si="2"/>
        <v>194.83</v>
      </c>
      <c r="F23" s="41"/>
      <c r="G23" s="47">
        <v>194.83</v>
      </c>
      <c r="H23" s="1"/>
      <c r="I23" s="1"/>
    </row>
    <row r="24" spans="1:9" ht="18" customHeight="1" x14ac:dyDescent="0.2">
      <c r="A24" s="114" t="s">
        <v>78</v>
      </c>
      <c r="B24" s="115" t="s">
        <v>78</v>
      </c>
      <c r="C24" s="115" t="s">
        <v>78</v>
      </c>
      <c r="D24" s="59" t="s">
        <v>79</v>
      </c>
      <c r="E24" s="54">
        <f t="shared" si="2"/>
        <v>824.73</v>
      </c>
      <c r="F24" s="54"/>
      <c r="G24" s="57">
        <f>G25</f>
        <v>824.73</v>
      </c>
      <c r="H24" s="1"/>
      <c r="I24" s="1"/>
    </row>
    <row r="25" spans="1:9" ht="18" customHeight="1" x14ac:dyDescent="0.2">
      <c r="A25" s="114" t="s">
        <v>80</v>
      </c>
      <c r="B25" s="115" t="s">
        <v>80</v>
      </c>
      <c r="C25" s="115" t="s">
        <v>80</v>
      </c>
      <c r="D25" s="59" t="s">
        <v>81</v>
      </c>
      <c r="E25" s="54">
        <f t="shared" si="2"/>
        <v>824.73</v>
      </c>
      <c r="F25" s="54"/>
      <c r="G25" s="57">
        <f>G26</f>
        <v>824.73</v>
      </c>
      <c r="H25" s="1"/>
      <c r="I25" s="1"/>
    </row>
    <row r="26" spans="1:9" ht="18" customHeight="1" x14ac:dyDescent="0.2">
      <c r="A26" s="116" t="s">
        <v>82</v>
      </c>
      <c r="B26" s="115" t="s">
        <v>82</v>
      </c>
      <c r="C26" s="115" t="s">
        <v>82</v>
      </c>
      <c r="D26" s="40" t="s">
        <v>83</v>
      </c>
      <c r="E26" s="41">
        <f t="shared" si="2"/>
        <v>824.73</v>
      </c>
      <c r="F26" s="41"/>
      <c r="G26" s="47">
        <v>824.73</v>
      </c>
      <c r="H26" s="1"/>
      <c r="I26" s="1"/>
    </row>
    <row r="27" spans="1:9" ht="18" customHeight="1" x14ac:dyDescent="0.2">
      <c r="A27" s="114" t="s">
        <v>84</v>
      </c>
      <c r="B27" s="115" t="s">
        <v>84</v>
      </c>
      <c r="C27" s="115" t="s">
        <v>84</v>
      </c>
      <c r="D27" s="56" t="s">
        <v>85</v>
      </c>
      <c r="E27" s="54">
        <f t="shared" si="2"/>
        <v>10693.14</v>
      </c>
      <c r="F27" s="54">
        <f>F28</f>
        <v>10693.14</v>
      </c>
      <c r="G27" s="57"/>
      <c r="H27" s="1"/>
      <c r="I27" s="1"/>
    </row>
    <row r="28" spans="1:9" ht="18" customHeight="1" x14ac:dyDescent="0.2">
      <c r="A28" s="114" t="s">
        <v>86</v>
      </c>
      <c r="B28" s="115" t="s">
        <v>86</v>
      </c>
      <c r="C28" s="115" t="s">
        <v>86</v>
      </c>
      <c r="D28" s="56" t="s">
        <v>87</v>
      </c>
      <c r="E28" s="54">
        <f t="shared" si="2"/>
        <v>10693.14</v>
      </c>
      <c r="F28" s="54">
        <f>SUM(F29:F33)</f>
        <v>10693.14</v>
      </c>
      <c r="G28" s="57"/>
      <c r="H28" s="1"/>
      <c r="I28" s="1"/>
    </row>
    <row r="29" spans="1:9" ht="18" customHeight="1" x14ac:dyDescent="0.2">
      <c r="A29" s="116" t="s">
        <v>88</v>
      </c>
      <c r="B29" s="115" t="s">
        <v>88</v>
      </c>
      <c r="C29" s="115" t="s">
        <v>88</v>
      </c>
      <c r="D29" s="40" t="s">
        <v>89</v>
      </c>
      <c r="E29" s="41">
        <f t="shared" si="2"/>
        <v>258.63</v>
      </c>
      <c r="F29" s="41">
        <v>258.63</v>
      </c>
      <c r="G29" s="47"/>
      <c r="H29" s="1"/>
      <c r="I29" s="1"/>
    </row>
    <row r="30" spans="1:9" ht="18" customHeight="1" x14ac:dyDescent="0.2">
      <c r="A30" s="116" t="s">
        <v>90</v>
      </c>
      <c r="B30" s="115" t="s">
        <v>90</v>
      </c>
      <c r="C30" s="115" t="s">
        <v>90</v>
      </c>
      <c r="D30" s="40" t="s">
        <v>91</v>
      </c>
      <c r="E30" s="41">
        <f t="shared" si="2"/>
        <v>1769.8</v>
      </c>
      <c r="F30" s="41">
        <v>1769.8</v>
      </c>
      <c r="G30" s="47"/>
      <c r="H30" s="1"/>
      <c r="I30" s="1"/>
    </row>
    <row r="31" spans="1:9" ht="18" customHeight="1" x14ac:dyDescent="0.2">
      <c r="A31" s="116" t="s">
        <v>92</v>
      </c>
      <c r="B31" s="115" t="s">
        <v>92</v>
      </c>
      <c r="C31" s="115" t="s">
        <v>92</v>
      </c>
      <c r="D31" s="40" t="s">
        <v>93</v>
      </c>
      <c r="E31" s="41">
        <f t="shared" si="2"/>
        <v>31.76</v>
      </c>
      <c r="F31" s="41">
        <v>31.76</v>
      </c>
      <c r="G31" s="47"/>
      <c r="H31" s="1"/>
      <c r="I31" s="1"/>
    </row>
    <row r="32" spans="1:9" ht="18" customHeight="1" x14ac:dyDescent="0.2">
      <c r="A32" s="136">
        <v>2080505</v>
      </c>
      <c r="B32" s="135" t="s">
        <v>90</v>
      </c>
      <c r="C32" s="135" t="s">
        <v>90</v>
      </c>
      <c r="D32" s="40" t="s">
        <v>94</v>
      </c>
      <c r="E32" s="41">
        <f t="shared" si="2"/>
        <v>5625.4</v>
      </c>
      <c r="F32" s="41">
        <v>5625.4</v>
      </c>
      <c r="G32" s="47"/>
      <c r="H32" s="1"/>
      <c r="I32" s="1"/>
    </row>
    <row r="33" spans="1:9" ht="18" customHeight="1" x14ac:dyDescent="0.2">
      <c r="A33" s="136">
        <v>2080506</v>
      </c>
      <c r="B33" s="135" t="s">
        <v>92</v>
      </c>
      <c r="C33" s="135" t="s">
        <v>92</v>
      </c>
      <c r="D33" s="40" t="s">
        <v>95</v>
      </c>
      <c r="E33" s="41">
        <f t="shared" si="2"/>
        <v>3007.55</v>
      </c>
      <c r="F33" s="41">
        <v>3007.55</v>
      </c>
      <c r="G33" s="47"/>
      <c r="H33" s="1"/>
      <c r="I33" s="1"/>
    </row>
    <row r="34" spans="1:9" ht="18" customHeight="1" x14ac:dyDescent="0.2">
      <c r="A34" s="114" t="s">
        <v>96</v>
      </c>
      <c r="B34" s="115" t="s">
        <v>96</v>
      </c>
      <c r="C34" s="115" t="s">
        <v>96</v>
      </c>
      <c r="D34" s="56" t="s">
        <v>97</v>
      </c>
      <c r="E34" s="54">
        <v>79733.97</v>
      </c>
      <c r="F34" s="60">
        <v>24230.02</v>
      </c>
      <c r="G34" s="60">
        <f>G35+G39+G41+G44</f>
        <v>55503.95</v>
      </c>
      <c r="H34" s="1"/>
      <c r="I34" s="1"/>
    </row>
    <row r="35" spans="1:9" ht="18" customHeight="1" x14ac:dyDescent="0.2">
      <c r="A35" s="114" t="s">
        <v>98</v>
      </c>
      <c r="B35" s="115" t="s">
        <v>98</v>
      </c>
      <c r="C35" s="115" t="s">
        <v>98</v>
      </c>
      <c r="D35" s="56" t="s">
        <v>99</v>
      </c>
      <c r="E35" s="54">
        <f t="shared" si="2"/>
        <v>3265.89</v>
      </c>
      <c r="F35" s="57">
        <f>SUM(F36:F38)</f>
        <v>2702.45</v>
      </c>
      <c r="G35" s="57">
        <f>SUM(G36:G38)</f>
        <v>563.44000000000005</v>
      </c>
      <c r="H35" s="1"/>
      <c r="I35" s="1"/>
    </row>
    <row r="36" spans="1:9" ht="18" customHeight="1" x14ac:dyDescent="0.2">
      <c r="A36" s="116" t="s">
        <v>100</v>
      </c>
      <c r="B36" s="115" t="s">
        <v>100</v>
      </c>
      <c r="C36" s="115" t="s">
        <v>100</v>
      </c>
      <c r="D36" s="40" t="s">
        <v>101</v>
      </c>
      <c r="E36" s="41">
        <f t="shared" si="2"/>
        <v>2580.5</v>
      </c>
      <c r="F36" s="41">
        <v>2580.5</v>
      </c>
      <c r="G36" s="47"/>
      <c r="H36" s="1"/>
      <c r="I36" s="1"/>
    </row>
    <row r="37" spans="1:9" ht="18" customHeight="1" x14ac:dyDescent="0.2">
      <c r="A37" s="116" t="s">
        <v>102</v>
      </c>
      <c r="B37" s="115" t="s">
        <v>102</v>
      </c>
      <c r="C37" s="115" t="s">
        <v>102</v>
      </c>
      <c r="D37" s="40" t="s">
        <v>103</v>
      </c>
      <c r="E37" s="41">
        <f t="shared" si="2"/>
        <v>563.44000000000005</v>
      </c>
      <c r="F37" s="41"/>
      <c r="G37" s="47">
        <v>563.44000000000005</v>
      </c>
      <c r="H37" s="1"/>
      <c r="I37" s="1"/>
    </row>
    <row r="38" spans="1:9" ht="18" customHeight="1" x14ac:dyDescent="0.2">
      <c r="A38" s="116" t="s">
        <v>104</v>
      </c>
      <c r="B38" s="115" t="s">
        <v>104</v>
      </c>
      <c r="C38" s="115" t="s">
        <v>104</v>
      </c>
      <c r="D38" s="40" t="s">
        <v>105</v>
      </c>
      <c r="E38" s="41">
        <f t="shared" si="2"/>
        <v>121.95</v>
      </c>
      <c r="F38" s="41">
        <v>121.95</v>
      </c>
      <c r="G38" s="47"/>
      <c r="H38" s="1"/>
      <c r="I38" s="1"/>
    </row>
    <row r="39" spans="1:9" ht="18" customHeight="1" x14ac:dyDescent="0.2">
      <c r="A39" s="114" t="s">
        <v>106</v>
      </c>
      <c r="B39" s="115" t="s">
        <v>106</v>
      </c>
      <c r="C39" s="115" t="s">
        <v>106</v>
      </c>
      <c r="D39" s="56" t="s">
        <v>107</v>
      </c>
      <c r="E39" s="54">
        <f t="shared" si="2"/>
        <v>56942.36</v>
      </c>
      <c r="F39" s="57">
        <f>F40</f>
        <v>21095.73</v>
      </c>
      <c r="G39" s="57">
        <f>G40</f>
        <v>35846.629999999997</v>
      </c>
      <c r="H39" s="1"/>
      <c r="I39" s="1"/>
    </row>
    <row r="40" spans="1:9" ht="18" customHeight="1" x14ac:dyDescent="0.2">
      <c r="A40" s="116" t="s">
        <v>108</v>
      </c>
      <c r="B40" s="115" t="s">
        <v>108</v>
      </c>
      <c r="C40" s="115" t="s">
        <v>108</v>
      </c>
      <c r="D40" s="40" t="s">
        <v>109</v>
      </c>
      <c r="E40" s="41">
        <f t="shared" si="2"/>
        <v>56942.36</v>
      </c>
      <c r="F40" s="41">
        <v>21095.73</v>
      </c>
      <c r="G40" s="47">
        <v>35846.629999999997</v>
      </c>
      <c r="H40" s="1"/>
      <c r="I40" s="1"/>
    </row>
    <row r="41" spans="1:9" ht="18" customHeight="1" x14ac:dyDescent="0.2">
      <c r="A41" s="114" t="s">
        <v>110</v>
      </c>
      <c r="B41" s="115" t="s">
        <v>110</v>
      </c>
      <c r="C41" s="115" t="s">
        <v>110</v>
      </c>
      <c r="D41" s="56" t="s">
        <v>111</v>
      </c>
      <c r="E41" s="54">
        <f t="shared" si="2"/>
        <v>19486.97</v>
      </c>
      <c r="F41" s="57">
        <f>F42+F43</f>
        <v>393.09</v>
      </c>
      <c r="G41" s="57">
        <f>G42+G43</f>
        <v>19093.88</v>
      </c>
      <c r="H41" s="1"/>
      <c r="I41" s="1"/>
    </row>
    <row r="42" spans="1:9" ht="18" customHeight="1" x14ac:dyDescent="0.2">
      <c r="A42" s="116" t="s">
        <v>112</v>
      </c>
      <c r="B42" s="115" t="s">
        <v>112</v>
      </c>
      <c r="C42" s="115" t="s">
        <v>112</v>
      </c>
      <c r="D42" s="40" t="s">
        <v>113</v>
      </c>
      <c r="E42" s="41">
        <f t="shared" si="2"/>
        <v>10847.93</v>
      </c>
      <c r="F42" s="41"/>
      <c r="G42" s="47">
        <v>10847.93</v>
      </c>
      <c r="H42" s="1"/>
      <c r="I42" s="1"/>
    </row>
    <row r="43" spans="1:9" ht="18" customHeight="1" x14ac:dyDescent="0.2">
      <c r="A43" s="116" t="s">
        <v>114</v>
      </c>
      <c r="B43" s="115" t="s">
        <v>114</v>
      </c>
      <c r="C43" s="115" t="s">
        <v>114</v>
      </c>
      <c r="D43" s="40" t="s">
        <v>115</v>
      </c>
      <c r="E43" s="41">
        <f t="shared" si="2"/>
        <v>8639.0400000000009</v>
      </c>
      <c r="F43" s="41">
        <v>393.09</v>
      </c>
      <c r="G43" s="47">
        <v>8245.9500000000007</v>
      </c>
      <c r="H43" s="1"/>
      <c r="I43" s="1"/>
    </row>
    <row r="44" spans="1:9" ht="18" customHeight="1" x14ac:dyDescent="0.2">
      <c r="A44" s="134">
        <v>21011</v>
      </c>
      <c r="B44" s="135" t="s">
        <v>106</v>
      </c>
      <c r="C44" s="135" t="s">
        <v>106</v>
      </c>
      <c r="D44" s="56" t="s">
        <v>116</v>
      </c>
      <c r="E44" s="54">
        <f t="shared" si="2"/>
        <v>38.76</v>
      </c>
      <c r="F44" s="54">
        <f>F45</f>
        <v>38.76</v>
      </c>
      <c r="G44" s="57"/>
      <c r="H44" s="1"/>
      <c r="I44" s="1"/>
    </row>
    <row r="45" spans="1:9" ht="18" customHeight="1" x14ac:dyDescent="0.2">
      <c r="A45" s="136">
        <v>2101101</v>
      </c>
      <c r="B45" s="135" t="s">
        <v>108</v>
      </c>
      <c r="C45" s="135" t="s">
        <v>108</v>
      </c>
      <c r="D45" s="40" t="s">
        <v>117</v>
      </c>
      <c r="E45" s="41">
        <f t="shared" si="2"/>
        <v>38.76</v>
      </c>
      <c r="F45" s="41">
        <v>38.76</v>
      </c>
      <c r="G45" s="47"/>
      <c r="H45" s="1"/>
      <c r="I45" s="1"/>
    </row>
    <row r="46" spans="1:9" ht="18" customHeight="1" x14ac:dyDescent="0.2">
      <c r="A46" s="114" t="s">
        <v>137</v>
      </c>
      <c r="B46" s="115" t="s">
        <v>137</v>
      </c>
      <c r="C46" s="115" t="s">
        <v>137</v>
      </c>
      <c r="D46" s="56" t="s">
        <v>138</v>
      </c>
      <c r="E46" s="54">
        <f t="shared" si="2"/>
        <v>49.68</v>
      </c>
      <c r="F46" s="54"/>
      <c r="G46" s="57">
        <f>G47</f>
        <v>49.68</v>
      </c>
      <c r="H46" s="1"/>
      <c r="I46" s="1"/>
    </row>
    <row r="47" spans="1:9" ht="18" customHeight="1" x14ac:dyDescent="0.2">
      <c r="A47" s="114" t="s">
        <v>139</v>
      </c>
      <c r="B47" s="115" t="s">
        <v>139</v>
      </c>
      <c r="C47" s="115" t="s">
        <v>139</v>
      </c>
      <c r="D47" s="56" t="s">
        <v>140</v>
      </c>
      <c r="E47" s="54">
        <f t="shared" si="2"/>
        <v>49.68</v>
      </c>
      <c r="F47" s="54"/>
      <c r="G47" s="57">
        <f>G48</f>
        <v>49.68</v>
      </c>
      <c r="H47" s="1"/>
      <c r="I47" s="1"/>
    </row>
    <row r="48" spans="1:9" ht="18" customHeight="1" x14ac:dyDescent="0.2">
      <c r="A48" s="116" t="s">
        <v>141</v>
      </c>
      <c r="B48" s="115" t="s">
        <v>141</v>
      </c>
      <c r="C48" s="115" t="s">
        <v>141</v>
      </c>
      <c r="D48" s="40" t="s">
        <v>142</v>
      </c>
      <c r="E48" s="41">
        <f t="shared" si="2"/>
        <v>49.68</v>
      </c>
      <c r="F48" s="41"/>
      <c r="G48" s="47">
        <v>49.68</v>
      </c>
      <c r="H48" s="1"/>
      <c r="I48" s="1"/>
    </row>
    <row r="49" spans="1:9" ht="18" customHeight="1" x14ac:dyDescent="0.2">
      <c r="A49" s="114" t="s">
        <v>118</v>
      </c>
      <c r="B49" s="115" t="s">
        <v>118</v>
      </c>
      <c r="C49" s="115" t="s">
        <v>118</v>
      </c>
      <c r="D49" s="56" t="s">
        <v>119</v>
      </c>
      <c r="E49" s="54">
        <f t="shared" si="2"/>
        <v>13805.02</v>
      </c>
      <c r="F49" s="54">
        <f>F50</f>
        <v>13805.02</v>
      </c>
      <c r="G49" s="57"/>
      <c r="H49" s="1"/>
      <c r="I49" s="1"/>
    </row>
    <row r="50" spans="1:9" ht="18" customHeight="1" x14ac:dyDescent="0.2">
      <c r="A50" s="114" t="s">
        <v>120</v>
      </c>
      <c r="B50" s="115" t="s">
        <v>120</v>
      </c>
      <c r="C50" s="115" t="s">
        <v>120</v>
      </c>
      <c r="D50" s="56" t="s">
        <v>121</v>
      </c>
      <c r="E50" s="54">
        <f t="shared" si="2"/>
        <v>13805.02</v>
      </c>
      <c r="F50" s="54">
        <f>SUM(F51:F53)</f>
        <v>13805.02</v>
      </c>
      <c r="G50" s="57"/>
      <c r="H50" s="1"/>
      <c r="I50" s="1"/>
    </row>
    <row r="51" spans="1:9" ht="18" customHeight="1" x14ac:dyDescent="0.2">
      <c r="A51" s="116" t="s">
        <v>122</v>
      </c>
      <c r="B51" s="115" t="s">
        <v>122</v>
      </c>
      <c r="C51" s="115" t="s">
        <v>122</v>
      </c>
      <c r="D51" s="40" t="s">
        <v>123</v>
      </c>
      <c r="E51" s="41">
        <f t="shared" si="2"/>
        <v>7962.35</v>
      </c>
      <c r="F51" s="41">
        <v>7962.35</v>
      </c>
      <c r="G51" s="47"/>
      <c r="H51" s="1"/>
      <c r="I51" s="1"/>
    </row>
    <row r="52" spans="1:9" ht="18" customHeight="1" x14ac:dyDescent="0.2">
      <c r="A52" s="116" t="s">
        <v>124</v>
      </c>
      <c r="B52" s="115" t="s">
        <v>124</v>
      </c>
      <c r="C52" s="115" t="s">
        <v>124</v>
      </c>
      <c r="D52" s="40" t="s">
        <v>125</v>
      </c>
      <c r="E52" s="41">
        <f t="shared" si="2"/>
        <v>915.75</v>
      </c>
      <c r="F52" s="41">
        <v>915.75</v>
      </c>
      <c r="G52" s="47"/>
      <c r="H52" s="1"/>
      <c r="I52" s="1"/>
    </row>
    <row r="53" spans="1:9" ht="18" customHeight="1" x14ac:dyDescent="0.2">
      <c r="A53" s="117" t="s">
        <v>126</v>
      </c>
      <c r="B53" s="118" t="s">
        <v>126</v>
      </c>
      <c r="C53" s="118" t="s">
        <v>126</v>
      </c>
      <c r="D53" s="61" t="s">
        <v>127</v>
      </c>
      <c r="E53" s="44">
        <f t="shared" si="2"/>
        <v>4926.92</v>
      </c>
      <c r="F53" s="44">
        <v>4926.92</v>
      </c>
      <c r="G53" s="49"/>
      <c r="H53" s="1"/>
      <c r="I53" s="1"/>
    </row>
    <row r="54" spans="1:9" ht="17.25" customHeight="1" x14ac:dyDescent="0.2">
      <c r="A54" s="151" t="s">
        <v>168</v>
      </c>
      <c r="B54" s="151"/>
      <c r="C54" s="151"/>
      <c r="D54" s="151"/>
      <c r="E54" s="151"/>
      <c r="F54" s="151"/>
      <c r="G54" s="151"/>
      <c r="H54" s="151"/>
      <c r="I54" s="151"/>
    </row>
    <row r="55" spans="1:9" ht="15" customHeight="1" x14ac:dyDescent="0.2">
      <c r="A55" s="119"/>
      <c r="B55" s="119"/>
      <c r="C55" s="119"/>
      <c r="D55" s="119"/>
      <c r="E55" s="119"/>
      <c r="F55" s="119"/>
      <c r="G55" s="119"/>
      <c r="H55" s="119"/>
      <c r="I55" s="119"/>
    </row>
    <row r="56" spans="1:9" ht="15" customHeight="1" x14ac:dyDescent="0.2">
      <c r="A56" s="119"/>
      <c r="B56" s="119"/>
      <c r="C56" s="119"/>
      <c r="D56" s="119"/>
      <c r="E56" s="119"/>
      <c r="F56" s="119"/>
      <c r="G56" s="119"/>
      <c r="H56" s="119"/>
      <c r="I56" s="119"/>
    </row>
    <row r="57" spans="1:9" ht="15" customHeight="1" x14ac:dyDescent="0.2"/>
  </sheetData>
  <mergeCells count="58">
    <mergeCell ref="A54:I54"/>
    <mergeCell ref="A55:I55"/>
    <mergeCell ref="A56:I56"/>
    <mergeCell ref="D5:D6"/>
    <mergeCell ref="E5:E6"/>
    <mergeCell ref="F5:F6"/>
    <mergeCell ref="G5:G6"/>
    <mergeCell ref="A5:C6"/>
    <mergeCell ref="A49:C49"/>
    <mergeCell ref="A50:C50"/>
    <mergeCell ref="A51:C51"/>
    <mergeCell ref="A52:C52"/>
    <mergeCell ref="A53:C53"/>
    <mergeCell ref="A44:C44"/>
    <mergeCell ref="A45:C45"/>
    <mergeCell ref="A46:C46"/>
    <mergeCell ref="A47:C47"/>
    <mergeCell ref="A48:C48"/>
    <mergeCell ref="A39:C39"/>
    <mergeCell ref="A40:C40"/>
    <mergeCell ref="A41:C41"/>
    <mergeCell ref="A42:C42"/>
    <mergeCell ref="A43:C43"/>
    <mergeCell ref="A34:C34"/>
    <mergeCell ref="A35:C35"/>
    <mergeCell ref="A36:C36"/>
    <mergeCell ref="A37:C37"/>
    <mergeCell ref="A38:C38"/>
    <mergeCell ref="A29:C29"/>
    <mergeCell ref="A30:C30"/>
    <mergeCell ref="A31:C31"/>
    <mergeCell ref="A32:C32"/>
    <mergeCell ref="A33:C33"/>
    <mergeCell ref="A24:C24"/>
    <mergeCell ref="A25:C25"/>
    <mergeCell ref="A26:C26"/>
    <mergeCell ref="A27:C27"/>
    <mergeCell ref="A28:C28"/>
    <mergeCell ref="A19:C19"/>
    <mergeCell ref="A20:C20"/>
    <mergeCell ref="A21:C21"/>
    <mergeCell ref="A22:C22"/>
    <mergeCell ref="A23:C23"/>
    <mergeCell ref="A14:C14"/>
    <mergeCell ref="A15:C15"/>
    <mergeCell ref="A16:C16"/>
    <mergeCell ref="A17:C17"/>
    <mergeCell ref="A18:C18"/>
    <mergeCell ref="A9:C9"/>
    <mergeCell ref="A10:C10"/>
    <mergeCell ref="A11:C11"/>
    <mergeCell ref="A12:C12"/>
    <mergeCell ref="A13:C13"/>
    <mergeCell ref="A1:G1"/>
    <mergeCell ref="A4:D4"/>
    <mergeCell ref="E4:G4"/>
    <mergeCell ref="A7:D7"/>
    <mergeCell ref="A8:D8"/>
  </mergeCells>
  <phoneticPr fontId="16" type="noConversion"/>
  <printOptions horizontalCentered="1"/>
  <pageMargins left="0.55118110236220497" right="0.55118110236220497" top="0.59055118110236204" bottom="0.39370078740157499" header="0.511811023622047" footer="0.511811023622047"/>
  <pageSetup scale="95" fitToHeight="0" orientation="landscape"/>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pageSetUpPr fitToPage="1"/>
  </sheetPr>
  <dimension ref="A1:J36"/>
  <sheetViews>
    <sheetView workbookViewId="0">
      <selection activeCell="B31" sqref="B30:B31"/>
    </sheetView>
  </sheetViews>
  <sheetFormatPr defaultColWidth="8" defaultRowHeight="12.75" x14ac:dyDescent="0.2"/>
  <cols>
    <col min="1" max="1" width="9.875" style="1" customWidth="1"/>
    <col min="2" max="2" width="31.625" style="1" customWidth="1"/>
    <col min="3" max="3" width="18.125" style="1" customWidth="1"/>
    <col min="4" max="4" width="9.875" style="1" customWidth="1"/>
    <col min="5" max="5" width="26.75" style="1" customWidth="1"/>
    <col min="6" max="6" width="13.125" style="1" customWidth="1"/>
    <col min="7" max="7" width="10.125" style="1" customWidth="1"/>
    <col min="8" max="8" width="37.5" style="1" customWidth="1"/>
    <col min="9" max="9" width="11" style="1" customWidth="1"/>
    <col min="10" max="10" width="9.125" style="1" customWidth="1"/>
    <col min="11" max="16384" width="8" style="1"/>
  </cols>
  <sheetData>
    <row r="1" spans="1:9" ht="18.75" customHeight="1" x14ac:dyDescent="0.2">
      <c r="A1" s="2"/>
      <c r="B1" s="2"/>
      <c r="C1" s="2"/>
      <c r="D1" s="2"/>
      <c r="E1" s="33" t="s">
        <v>169</v>
      </c>
      <c r="F1" s="2"/>
      <c r="G1" s="2"/>
      <c r="H1" s="2"/>
      <c r="I1" s="2"/>
    </row>
    <row r="2" spans="1:9" ht="15" customHeight="1" x14ac:dyDescent="0.2">
      <c r="A2" s="2"/>
      <c r="B2" s="2"/>
      <c r="C2" s="2"/>
      <c r="D2" s="2"/>
      <c r="E2" s="2"/>
      <c r="F2" s="2"/>
      <c r="G2" s="2"/>
      <c r="H2" s="161" t="s">
        <v>170</v>
      </c>
      <c r="I2" s="161"/>
    </row>
    <row r="3" spans="1:9" ht="15" customHeight="1" x14ac:dyDescent="0.2">
      <c r="A3" s="34" t="s">
        <v>2</v>
      </c>
      <c r="B3" s="35"/>
      <c r="C3" s="35"/>
      <c r="D3" s="35"/>
      <c r="E3" s="36"/>
      <c r="F3" s="35"/>
      <c r="G3" s="35"/>
      <c r="H3" s="35"/>
      <c r="I3" s="45" t="s">
        <v>3</v>
      </c>
    </row>
    <row r="4" spans="1:9" ht="15" customHeight="1" x14ac:dyDescent="0.2">
      <c r="A4" s="164" t="s">
        <v>171</v>
      </c>
      <c r="B4" s="146" t="s">
        <v>42</v>
      </c>
      <c r="C4" s="146" t="s">
        <v>8</v>
      </c>
      <c r="D4" s="166" t="s">
        <v>171</v>
      </c>
      <c r="E4" s="146" t="s">
        <v>42</v>
      </c>
      <c r="F4" s="146" t="s">
        <v>8</v>
      </c>
      <c r="G4" s="166" t="s">
        <v>171</v>
      </c>
      <c r="H4" s="146" t="s">
        <v>42</v>
      </c>
      <c r="I4" s="147" t="s">
        <v>8</v>
      </c>
    </row>
    <row r="5" spans="1:9" ht="15" customHeight="1" x14ac:dyDescent="0.2">
      <c r="A5" s="165" t="s">
        <v>41</v>
      </c>
      <c r="B5" s="154" t="s">
        <v>42</v>
      </c>
      <c r="C5" s="154" t="s">
        <v>8</v>
      </c>
      <c r="D5" s="153" t="s">
        <v>41</v>
      </c>
      <c r="E5" s="154" t="s">
        <v>42</v>
      </c>
      <c r="F5" s="154" t="s">
        <v>8</v>
      </c>
      <c r="G5" s="153" t="s">
        <v>41</v>
      </c>
      <c r="H5" s="154" t="s">
        <v>42</v>
      </c>
      <c r="I5" s="155" t="s">
        <v>8</v>
      </c>
    </row>
    <row r="6" spans="1:9" ht="16.5" customHeight="1" x14ac:dyDescent="0.2">
      <c r="A6" s="39" t="s">
        <v>172</v>
      </c>
      <c r="B6" s="40" t="s">
        <v>173</v>
      </c>
      <c r="C6" s="41">
        <v>59223.8</v>
      </c>
      <c r="D6" s="40" t="s">
        <v>174</v>
      </c>
      <c r="E6" s="40" t="s">
        <v>175</v>
      </c>
      <c r="F6" s="41">
        <v>5846.87</v>
      </c>
      <c r="G6" s="40" t="s">
        <v>176</v>
      </c>
      <c r="H6" s="40" t="s">
        <v>177</v>
      </c>
      <c r="I6" s="47"/>
    </row>
    <row r="7" spans="1:9" ht="16.5" customHeight="1" x14ac:dyDescent="0.2">
      <c r="A7" s="39" t="s">
        <v>178</v>
      </c>
      <c r="B7" s="40" t="s">
        <v>179</v>
      </c>
      <c r="C7" s="41">
        <v>18901.72</v>
      </c>
      <c r="D7" s="40" t="s">
        <v>180</v>
      </c>
      <c r="E7" s="40" t="s">
        <v>181</v>
      </c>
      <c r="F7" s="41">
        <v>368.71</v>
      </c>
      <c r="G7" s="40" t="s">
        <v>182</v>
      </c>
      <c r="H7" s="40" t="s">
        <v>183</v>
      </c>
      <c r="I7" s="47"/>
    </row>
    <row r="8" spans="1:9" ht="16.5" customHeight="1" x14ac:dyDescent="0.2">
      <c r="A8" s="39" t="s">
        <v>184</v>
      </c>
      <c r="B8" s="40" t="s">
        <v>185</v>
      </c>
      <c r="C8" s="41">
        <v>9313.9699999999993</v>
      </c>
      <c r="D8" s="40" t="s">
        <v>186</v>
      </c>
      <c r="E8" s="40" t="s">
        <v>187</v>
      </c>
      <c r="F8" s="41">
        <v>88.21</v>
      </c>
      <c r="G8" s="40" t="s">
        <v>188</v>
      </c>
      <c r="H8" s="40" t="s">
        <v>189</v>
      </c>
      <c r="I8" s="47"/>
    </row>
    <row r="9" spans="1:9" ht="16.5" customHeight="1" x14ac:dyDescent="0.2">
      <c r="A9" s="39" t="s">
        <v>190</v>
      </c>
      <c r="B9" s="40" t="s">
        <v>191</v>
      </c>
      <c r="C9" s="41">
        <v>39.49</v>
      </c>
      <c r="D9" s="40" t="s">
        <v>192</v>
      </c>
      <c r="E9" s="40" t="s">
        <v>193</v>
      </c>
      <c r="F9" s="41">
        <v>125.51</v>
      </c>
      <c r="G9" s="40" t="s">
        <v>194</v>
      </c>
      <c r="H9" s="40" t="s">
        <v>195</v>
      </c>
      <c r="I9" s="47">
        <v>260.81</v>
      </c>
    </row>
    <row r="10" spans="1:9" ht="16.5" customHeight="1" x14ac:dyDescent="0.2">
      <c r="A10" s="39" t="s">
        <v>196</v>
      </c>
      <c r="B10" s="40" t="s">
        <v>197</v>
      </c>
      <c r="C10" s="41">
        <v>500.72</v>
      </c>
      <c r="D10" s="40" t="s">
        <v>198</v>
      </c>
      <c r="E10" s="40" t="s">
        <v>199</v>
      </c>
      <c r="F10" s="41">
        <v>6.08</v>
      </c>
      <c r="G10" s="40" t="s">
        <v>200</v>
      </c>
      <c r="H10" s="40" t="s">
        <v>201</v>
      </c>
      <c r="I10" s="47"/>
    </row>
    <row r="11" spans="1:9" ht="16.5" customHeight="1" x14ac:dyDescent="0.2">
      <c r="A11" s="39" t="s">
        <v>202</v>
      </c>
      <c r="B11" s="40" t="s">
        <v>203</v>
      </c>
      <c r="C11" s="41">
        <v>5433.29</v>
      </c>
      <c r="D11" s="40" t="s">
        <v>204</v>
      </c>
      <c r="E11" s="40" t="s">
        <v>205</v>
      </c>
      <c r="F11" s="41">
        <v>58.94</v>
      </c>
      <c r="G11" s="40" t="s">
        <v>206</v>
      </c>
      <c r="H11" s="40" t="s">
        <v>207</v>
      </c>
      <c r="I11" s="47">
        <v>213.57</v>
      </c>
    </row>
    <row r="12" spans="1:9" ht="16.5" customHeight="1" x14ac:dyDescent="0.2">
      <c r="A12" s="39" t="s">
        <v>208</v>
      </c>
      <c r="B12" s="40" t="s">
        <v>209</v>
      </c>
      <c r="C12" s="41">
        <v>6040.36</v>
      </c>
      <c r="D12" s="40" t="s">
        <v>210</v>
      </c>
      <c r="E12" s="40" t="s">
        <v>211</v>
      </c>
      <c r="F12" s="41">
        <v>355.56</v>
      </c>
      <c r="G12" s="40" t="s">
        <v>212</v>
      </c>
      <c r="H12" s="40" t="s">
        <v>213</v>
      </c>
      <c r="I12" s="47">
        <v>9.5500000000000007</v>
      </c>
    </row>
    <row r="13" spans="1:9" ht="16.5" customHeight="1" x14ac:dyDescent="0.2">
      <c r="A13" s="39" t="s">
        <v>214</v>
      </c>
      <c r="B13" s="40" t="s">
        <v>215</v>
      </c>
      <c r="C13" s="41">
        <v>10551.39</v>
      </c>
      <c r="D13" s="40" t="s">
        <v>216</v>
      </c>
      <c r="E13" s="40" t="s">
        <v>217</v>
      </c>
      <c r="F13" s="41">
        <v>98.88</v>
      </c>
      <c r="G13" s="40" t="s">
        <v>218</v>
      </c>
      <c r="H13" s="40" t="s">
        <v>219</v>
      </c>
      <c r="I13" s="47"/>
    </row>
    <row r="14" spans="1:9" ht="16.5" customHeight="1" x14ac:dyDescent="0.2">
      <c r="A14" s="39" t="s">
        <v>220</v>
      </c>
      <c r="B14" s="40" t="s">
        <v>221</v>
      </c>
      <c r="C14" s="41">
        <v>16.71</v>
      </c>
      <c r="D14" s="40" t="s">
        <v>222</v>
      </c>
      <c r="E14" s="40" t="s">
        <v>223</v>
      </c>
      <c r="F14" s="41">
        <v>403.47</v>
      </c>
      <c r="G14" s="40" t="s">
        <v>224</v>
      </c>
      <c r="H14" s="40" t="s">
        <v>225</v>
      </c>
      <c r="I14" s="47"/>
    </row>
    <row r="15" spans="1:9" ht="16.5" customHeight="1" x14ac:dyDescent="0.2">
      <c r="A15" s="39" t="s">
        <v>226</v>
      </c>
      <c r="B15" s="40" t="s">
        <v>227</v>
      </c>
      <c r="C15" s="41"/>
      <c r="D15" s="40" t="s">
        <v>228</v>
      </c>
      <c r="E15" s="40" t="s">
        <v>229</v>
      </c>
      <c r="F15" s="41">
        <v>563.13</v>
      </c>
      <c r="G15" s="40" t="s">
        <v>230</v>
      </c>
      <c r="H15" s="40" t="s">
        <v>231</v>
      </c>
      <c r="I15" s="47">
        <v>24.96</v>
      </c>
    </row>
    <row r="16" spans="1:9" ht="16.5" customHeight="1" x14ac:dyDescent="0.2">
      <c r="A16" s="39" t="s">
        <v>232</v>
      </c>
      <c r="B16" s="40" t="s">
        <v>233</v>
      </c>
      <c r="C16" s="41">
        <v>155.02000000000001</v>
      </c>
      <c r="D16" s="40" t="s">
        <v>234</v>
      </c>
      <c r="E16" s="40" t="s">
        <v>235</v>
      </c>
      <c r="F16" s="41">
        <v>77.61</v>
      </c>
      <c r="G16" s="40" t="s">
        <v>236</v>
      </c>
      <c r="H16" s="40" t="s">
        <v>237</v>
      </c>
      <c r="I16" s="47"/>
    </row>
    <row r="17" spans="1:9" ht="16.5" customHeight="1" x14ac:dyDescent="0.2">
      <c r="A17" s="39" t="s">
        <v>238</v>
      </c>
      <c r="B17" s="40" t="s">
        <v>123</v>
      </c>
      <c r="C17" s="41">
        <v>8159.38</v>
      </c>
      <c r="D17" s="40" t="s">
        <v>239</v>
      </c>
      <c r="E17" s="40" t="s">
        <v>240</v>
      </c>
      <c r="F17" s="41">
        <v>39.31</v>
      </c>
      <c r="G17" s="40" t="s">
        <v>241</v>
      </c>
      <c r="H17" s="40" t="s">
        <v>242</v>
      </c>
      <c r="I17" s="47"/>
    </row>
    <row r="18" spans="1:9" ht="16.5" customHeight="1" x14ac:dyDescent="0.2">
      <c r="A18" s="39" t="s">
        <v>243</v>
      </c>
      <c r="B18" s="40" t="s">
        <v>244</v>
      </c>
      <c r="C18" s="41">
        <v>38.76</v>
      </c>
      <c r="D18" s="40" t="s">
        <v>245</v>
      </c>
      <c r="E18" s="40" t="s">
        <v>246</v>
      </c>
      <c r="F18" s="41">
        <v>535.69000000000005</v>
      </c>
      <c r="G18" s="40" t="s">
        <v>247</v>
      </c>
      <c r="H18" s="40" t="s">
        <v>248</v>
      </c>
      <c r="I18" s="47"/>
    </row>
    <row r="19" spans="1:9" ht="16.5" customHeight="1" x14ac:dyDescent="0.2">
      <c r="A19" s="39" t="s">
        <v>249</v>
      </c>
      <c r="B19" s="40" t="s">
        <v>250</v>
      </c>
      <c r="C19" s="41">
        <v>73</v>
      </c>
      <c r="D19" s="40" t="s">
        <v>251</v>
      </c>
      <c r="E19" s="40" t="s">
        <v>252</v>
      </c>
      <c r="F19" s="41">
        <v>0.43</v>
      </c>
      <c r="G19" s="40" t="s">
        <v>253</v>
      </c>
      <c r="H19" s="40" t="s">
        <v>254</v>
      </c>
      <c r="I19" s="47"/>
    </row>
    <row r="20" spans="1:9" ht="16.5" customHeight="1" x14ac:dyDescent="0.2">
      <c r="A20" s="39" t="s">
        <v>255</v>
      </c>
      <c r="B20" s="40" t="s">
        <v>256</v>
      </c>
      <c r="C20" s="41">
        <v>3720.29</v>
      </c>
      <c r="D20" s="40" t="s">
        <v>257</v>
      </c>
      <c r="E20" s="40" t="s">
        <v>258</v>
      </c>
      <c r="F20" s="41">
        <v>14.56</v>
      </c>
      <c r="G20" s="40" t="s">
        <v>259</v>
      </c>
      <c r="H20" s="40" t="s">
        <v>260</v>
      </c>
      <c r="I20" s="47"/>
    </row>
    <row r="21" spans="1:9" ht="16.5" customHeight="1" x14ac:dyDescent="0.2">
      <c r="A21" s="39" t="s">
        <v>261</v>
      </c>
      <c r="B21" s="40" t="s">
        <v>262</v>
      </c>
      <c r="C21" s="41">
        <v>1144.5899999999999</v>
      </c>
      <c r="D21" s="40" t="s">
        <v>263</v>
      </c>
      <c r="E21" s="40" t="s">
        <v>264</v>
      </c>
      <c r="F21" s="41">
        <v>37.380000000000003</v>
      </c>
      <c r="G21" s="40" t="s">
        <v>265</v>
      </c>
      <c r="H21" s="40" t="s">
        <v>266</v>
      </c>
      <c r="I21" s="47"/>
    </row>
    <row r="22" spans="1:9" ht="16.5" customHeight="1" x14ac:dyDescent="0.2">
      <c r="A22" s="39" t="s">
        <v>267</v>
      </c>
      <c r="B22" s="40" t="s">
        <v>268</v>
      </c>
      <c r="C22" s="41">
        <v>2310.9299999999998</v>
      </c>
      <c r="D22" s="40" t="s">
        <v>269</v>
      </c>
      <c r="E22" s="40" t="s">
        <v>270</v>
      </c>
      <c r="F22" s="41">
        <v>5.71</v>
      </c>
      <c r="G22" s="40" t="s">
        <v>271</v>
      </c>
      <c r="H22" s="40" t="s">
        <v>272</v>
      </c>
      <c r="I22" s="47"/>
    </row>
    <row r="23" spans="1:9" ht="16.5" customHeight="1" x14ac:dyDescent="0.2">
      <c r="A23" s="39" t="s">
        <v>273</v>
      </c>
      <c r="B23" s="40" t="s">
        <v>274</v>
      </c>
      <c r="C23" s="41"/>
      <c r="D23" s="40" t="s">
        <v>275</v>
      </c>
      <c r="E23" s="40" t="s">
        <v>276</v>
      </c>
      <c r="F23" s="41">
        <v>1752.92</v>
      </c>
      <c r="G23" s="40" t="s">
        <v>277</v>
      </c>
      <c r="H23" s="40" t="s">
        <v>278</v>
      </c>
      <c r="I23" s="47"/>
    </row>
    <row r="24" spans="1:9" ht="16.5" customHeight="1" x14ac:dyDescent="0.2">
      <c r="A24" s="39" t="s">
        <v>279</v>
      </c>
      <c r="B24" s="40" t="s">
        <v>280</v>
      </c>
      <c r="C24" s="41">
        <v>156.28</v>
      </c>
      <c r="D24" s="40" t="s">
        <v>281</v>
      </c>
      <c r="E24" s="40" t="s">
        <v>282</v>
      </c>
      <c r="F24" s="41"/>
      <c r="G24" s="40" t="s">
        <v>283</v>
      </c>
      <c r="H24" s="40" t="s">
        <v>284</v>
      </c>
      <c r="I24" s="47">
        <v>4.17</v>
      </c>
    </row>
    <row r="25" spans="1:9" ht="16.5" customHeight="1" x14ac:dyDescent="0.2">
      <c r="A25" s="39" t="s">
        <v>285</v>
      </c>
      <c r="B25" s="40" t="s">
        <v>286</v>
      </c>
      <c r="C25" s="41">
        <v>19.38</v>
      </c>
      <c r="D25" s="40" t="s">
        <v>287</v>
      </c>
      <c r="E25" s="40" t="s">
        <v>288</v>
      </c>
      <c r="F25" s="41"/>
      <c r="G25" s="40" t="s">
        <v>289</v>
      </c>
      <c r="H25" s="40" t="s">
        <v>290</v>
      </c>
      <c r="I25" s="47">
        <v>8.57</v>
      </c>
    </row>
    <row r="26" spans="1:9" ht="16.5" customHeight="1" x14ac:dyDescent="0.2">
      <c r="A26" s="39" t="s">
        <v>291</v>
      </c>
      <c r="B26" s="40" t="s">
        <v>292</v>
      </c>
      <c r="C26" s="41"/>
      <c r="D26" s="40" t="s">
        <v>293</v>
      </c>
      <c r="E26" s="40" t="s">
        <v>294</v>
      </c>
      <c r="F26" s="41">
        <v>101.05</v>
      </c>
      <c r="G26" s="40" t="s">
        <v>295</v>
      </c>
      <c r="H26" s="40" t="s">
        <v>296</v>
      </c>
      <c r="I26" s="47"/>
    </row>
    <row r="27" spans="1:9" ht="16.5" customHeight="1" x14ac:dyDescent="0.2">
      <c r="A27" s="39" t="s">
        <v>297</v>
      </c>
      <c r="B27" s="40" t="s">
        <v>298</v>
      </c>
      <c r="C27" s="41"/>
      <c r="D27" s="40" t="s">
        <v>299</v>
      </c>
      <c r="E27" s="40" t="s">
        <v>300</v>
      </c>
      <c r="F27" s="41">
        <v>496.09</v>
      </c>
      <c r="G27" s="40" t="s">
        <v>301</v>
      </c>
      <c r="H27" s="40" t="s">
        <v>302</v>
      </c>
      <c r="I27" s="47"/>
    </row>
    <row r="28" spans="1:9" ht="16.5" customHeight="1" x14ac:dyDescent="0.2">
      <c r="A28" s="39" t="s">
        <v>303</v>
      </c>
      <c r="B28" s="40" t="s">
        <v>304</v>
      </c>
      <c r="C28" s="41">
        <v>10.76</v>
      </c>
      <c r="D28" s="40" t="s">
        <v>305</v>
      </c>
      <c r="E28" s="40" t="s">
        <v>306</v>
      </c>
      <c r="F28" s="41">
        <v>290.17</v>
      </c>
      <c r="G28" s="40" t="s">
        <v>307</v>
      </c>
      <c r="H28" s="40" t="s">
        <v>308</v>
      </c>
      <c r="I28" s="47"/>
    </row>
    <row r="29" spans="1:9" ht="16.5" customHeight="1" x14ac:dyDescent="0.2">
      <c r="A29" s="39" t="s">
        <v>309</v>
      </c>
      <c r="B29" s="40" t="s">
        <v>310</v>
      </c>
      <c r="C29" s="41">
        <v>6.32</v>
      </c>
      <c r="D29" s="40" t="s">
        <v>311</v>
      </c>
      <c r="E29" s="40" t="s">
        <v>312</v>
      </c>
      <c r="F29" s="41">
        <v>74.89</v>
      </c>
      <c r="G29" s="40" t="s">
        <v>313</v>
      </c>
      <c r="H29" s="40" t="s">
        <v>314</v>
      </c>
      <c r="I29" s="47"/>
    </row>
    <row r="30" spans="1:9" ht="16.5" customHeight="1" x14ac:dyDescent="0.2">
      <c r="A30" s="39" t="s">
        <v>315</v>
      </c>
      <c r="B30" s="40" t="s">
        <v>316</v>
      </c>
      <c r="C30" s="41"/>
      <c r="D30" s="40" t="s">
        <v>317</v>
      </c>
      <c r="E30" s="40" t="s">
        <v>318</v>
      </c>
      <c r="F30" s="41">
        <v>68.39</v>
      </c>
      <c r="G30" s="40" t="s">
        <v>319</v>
      </c>
      <c r="H30" s="40" t="s">
        <v>320</v>
      </c>
      <c r="I30" s="47"/>
    </row>
    <row r="31" spans="1:9" ht="16.5" customHeight="1" x14ac:dyDescent="0.2">
      <c r="A31" s="39" t="s">
        <v>321</v>
      </c>
      <c r="B31" s="40" t="s">
        <v>322</v>
      </c>
      <c r="C31" s="41">
        <v>72.03</v>
      </c>
      <c r="D31" s="40" t="s">
        <v>323</v>
      </c>
      <c r="E31" s="40" t="s">
        <v>324</v>
      </c>
      <c r="F31" s="41">
        <v>10.93</v>
      </c>
      <c r="G31" s="40"/>
      <c r="H31" s="40"/>
      <c r="I31" s="48"/>
    </row>
    <row r="32" spans="1:9" ht="16.5" customHeight="1" x14ac:dyDescent="0.2">
      <c r="A32" s="39"/>
      <c r="B32" s="40"/>
      <c r="C32" s="42"/>
      <c r="D32" s="40" t="s">
        <v>325</v>
      </c>
      <c r="E32" s="40" t="s">
        <v>326</v>
      </c>
      <c r="F32" s="41">
        <v>73.11</v>
      </c>
      <c r="G32" s="40"/>
      <c r="H32" s="40"/>
      <c r="I32" s="48"/>
    </row>
    <row r="33" spans="1:10" ht="16.5" customHeight="1" x14ac:dyDescent="0.2">
      <c r="A33" s="39"/>
      <c r="B33" s="40"/>
      <c r="C33" s="42"/>
      <c r="D33" s="40" t="s">
        <v>327</v>
      </c>
      <c r="E33" s="40" t="s">
        <v>328</v>
      </c>
      <c r="F33" s="41">
        <v>200.11</v>
      </c>
      <c r="G33" s="40"/>
      <c r="H33" s="40"/>
      <c r="I33" s="48"/>
    </row>
    <row r="34" spans="1:10" ht="16.5" customHeight="1" x14ac:dyDescent="0.2">
      <c r="A34" s="162" t="s">
        <v>329</v>
      </c>
      <c r="B34" s="163" t="s">
        <v>329</v>
      </c>
      <c r="C34" s="44">
        <v>62944.09</v>
      </c>
      <c r="D34" s="163" t="s">
        <v>330</v>
      </c>
      <c r="E34" s="163" t="s">
        <v>330</v>
      </c>
      <c r="F34" s="163" t="s">
        <v>330</v>
      </c>
      <c r="G34" s="163" t="s">
        <v>330</v>
      </c>
      <c r="H34" s="163" t="s">
        <v>330</v>
      </c>
      <c r="I34" s="49">
        <v>6107.68</v>
      </c>
    </row>
    <row r="35" spans="1:10" ht="15" customHeight="1" x14ac:dyDescent="0.2">
      <c r="A35" s="119" t="s">
        <v>331</v>
      </c>
      <c r="B35" s="119"/>
      <c r="C35" s="119"/>
      <c r="D35" s="119"/>
      <c r="E35" s="119"/>
      <c r="F35" s="119"/>
      <c r="G35" s="119"/>
      <c r="H35" s="119"/>
      <c r="I35" s="119"/>
      <c r="J35" s="50"/>
    </row>
    <row r="36" spans="1:10" ht="15" customHeight="1" x14ac:dyDescent="0.2">
      <c r="A36" s="119"/>
      <c r="B36" s="119"/>
      <c r="C36" s="119"/>
      <c r="D36" s="119"/>
      <c r="E36" s="119"/>
      <c r="F36" s="119"/>
      <c r="G36" s="119"/>
      <c r="H36" s="119"/>
      <c r="I36" s="119"/>
    </row>
  </sheetData>
  <mergeCells count="14">
    <mergeCell ref="H2:I2"/>
    <mergeCell ref="A34:B34"/>
    <mergeCell ref="D34:H34"/>
    <mergeCell ref="A35:I35"/>
    <mergeCell ref="A36:I36"/>
    <mergeCell ref="A4:A5"/>
    <mergeCell ref="B4:B5"/>
    <mergeCell ref="C4:C5"/>
    <mergeCell ref="D4:D5"/>
    <mergeCell ref="E4:E5"/>
    <mergeCell ref="F4:F5"/>
    <mergeCell ref="G4:G5"/>
    <mergeCell ref="H4:H5"/>
    <mergeCell ref="I4:I5"/>
  </mergeCells>
  <phoneticPr fontId="16" type="noConversion"/>
  <pageMargins left="0.75" right="0.75" top="1" bottom="1" header="0.5" footer="0.5"/>
  <pageSetup scale="73" orientation="landscape"/>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1"/>
  <sheetViews>
    <sheetView tabSelected="1" workbookViewId="0">
      <selection activeCell="A9" sqref="A9:L9"/>
    </sheetView>
  </sheetViews>
  <sheetFormatPr defaultColWidth="9" defaultRowHeight="14.25" x14ac:dyDescent="0.15"/>
  <cols>
    <col min="1" max="12" width="10.125" style="19" customWidth="1"/>
    <col min="13" max="256" width="9" style="19"/>
    <col min="257" max="268" width="10.125" style="19" customWidth="1"/>
    <col min="269" max="512" width="9" style="19"/>
    <col min="513" max="524" width="10.125" style="19" customWidth="1"/>
    <col min="525" max="768" width="9" style="19"/>
    <col min="769" max="780" width="10.125" style="19" customWidth="1"/>
    <col min="781" max="1024" width="9" style="19"/>
    <col min="1025" max="1036" width="10.125" style="19" customWidth="1"/>
    <col min="1037" max="1280" width="9" style="19"/>
    <col min="1281" max="1292" width="10.125" style="19" customWidth="1"/>
    <col min="1293" max="1536" width="9" style="19"/>
    <col min="1537" max="1548" width="10.125" style="19" customWidth="1"/>
    <col min="1549" max="1792" width="9" style="19"/>
    <col min="1793" max="1804" width="10.125" style="19" customWidth="1"/>
    <col min="1805" max="2048" width="9" style="19"/>
    <col min="2049" max="2060" width="10.125" style="19" customWidth="1"/>
    <col min="2061" max="2304" width="9" style="19"/>
    <col min="2305" max="2316" width="10.125" style="19" customWidth="1"/>
    <col min="2317" max="2560" width="9" style="19"/>
    <col min="2561" max="2572" width="10.125" style="19" customWidth="1"/>
    <col min="2573" max="2816" width="9" style="19"/>
    <col min="2817" max="2828" width="10.125" style="19" customWidth="1"/>
    <col min="2829" max="3072" width="9" style="19"/>
    <col min="3073" max="3084" width="10.125" style="19" customWidth="1"/>
    <col min="3085" max="3328" width="9" style="19"/>
    <col min="3329" max="3340" width="10.125" style="19" customWidth="1"/>
    <col min="3341" max="3584" width="9" style="19"/>
    <col min="3585" max="3596" width="10.125" style="19" customWidth="1"/>
    <col min="3597" max="3840" width="9" style="19"/>
    <col min="3841" max="3852" width="10.125" style="19" customWidth="1"/>
    <col min="3853" max="4096" width="9" style="19"/>
    <col min="4097" max="4108" width="10.125" style="19" customWidth="1"/>
    <col min="4109" max="4352" width="9" style="19"/>
    <col min="4353" max="4364" width="10.125" style="19" customWidth="1"/>
    <col min="4365" max="4608" width="9" style="19"/>
    <col min="4609" max="4620" width="10.125" style="19" customWidth="1"/>
    <col min="4621" max="4864" width="9" style="19"/>
    <col min="4865" max="4876" width="10.125" style="19" customWidth="1"/>
    <col min="4877" max="5120" width="9" style="19"/>
    <col min="5121" max="5132" width="10.125" style="19" customWidth="1"/>
    <col min="5133" max="5376" width="9" style="19"/>
    <col min="5377" max="5388" width="10.125" style="19" customWidth="1"/>
    <col min="5389" max="5632" width="9" style="19"/>
    <col min="5633" max="5644" width="10.125" style="19" customWidth="1"/>
    <col min="5645" max="5888" width="9" style="19"/>
    <col min="5889" max="5900" width="10.125" style="19" customWidth="1"/>
    <col min="5901" max="6144" width="9" style="19"/>
    <col min="6145" max="6156" width="10.125" style="19" customWidth="1"/>
    <col min="6157" max="6400" width="9" style="19"/>
    <col min="6401" max="6412" width="10.125" style="19" customWidth="1"/>
    <col min="6413" max="6656" width="9" style="19"/>
    <col min="6657" max="6668" width="10.125" style="19" customWidth="1"/>
    <col min="6669" max="6912" width="9" style="19"/>
    <col min="6913" max="6924" width="10.125" style="19" customWidth="1"/>
    <col min="6925" max="7168" width="9" style="19"/>
    <col min="7169" max="7180" width="10.125" style="19" customWidth="1"/>
    <col min="7181" max="7424" width="9" style="19"/>
    <col min="7425" max="7436" width="10.125" style="19" customWidth="1"/>
    <col min="7437" max="7680" width="9" style="19"/>
    <col min="7681" max="7692" width="10.125" style="19" customWidth="1"/>
    <col min="7693" max="7936" width="9" style="19"/>
    <col min="7937" max="7948" width="10.125" style="19" customWidth="1"/>
    <col min="7949" max="8192" width="9" style="19"/>
    <col min="8193" max="8204" width="10.125" style="19" customWidth="1"/>
    <col min="8205" max="8448" width="9" style="19"/>
    <col min="8449" max="8460" width="10.125" style="19" customWidth="1"/>
    <col min="8461" max="8704" width="9" style="19"/>
    <col min="8705" max="8716" width="10.125" style="19" customWidth="1"/>
    <col min="8717" max="8960" width="9" style="19"/>
    <col min="8961" max="8972" width="10.125" style="19" customWidth="1"/>
    <col min="8973" max="9216" width="9" style="19"/>
    <col min="9217" max="9228" width="10.125" style="19" customWidth="1"/>
    <col min="9229" max="9472" width="9" style="19"/>
    <col min="9473" max="9484" width="10.125" style="19" customWidth="1"/>
    <col min="9485" max="9728" width="9" style="19"/>
    <col min="9729" max="9740" width="10.125" style="19" customWidth="1"/>
    <col min="9741" max="9984" width="9" style="19"/>
    <col min="9985" max="9996" width="10.125" style="19" customWidth="1"/>
    <col min="9997" max="10240" width="9" style="19"/>
    <col min="10241" max="10252" width="10.125" style="19" customWidth="1"/>
    <col min="10253" max="10496" width="9" style="19"/>
    <col min="10497" max="10508" width="10.125" style="19" customWidth="1"/>
    <col min="10509" max="10752" width="9" style="19"/>
    <col min="10753" max="10764" width="10.125" style="19" customWidth="1"/>
    <col min="10765" max="11008" width="9" style="19"/>
    <col min="11009" max="11020" width="10.125" style="19" customWidth="1"/>
    <col min="11021" max="11264" width="9" style="19"/>
    <col min="11265" max="11276" width="10.125" style="19" customWidth="1"/>
    <col min="11277" max="11520" width="9" style="19"/>
    <col min="11521" max="11532" width="10.125" style="19" customWidth="1"/>
    <col min="11533" max="11776" width="9" style="19"/>
    <col min="11777" max="11788" width="10.125" style="19" customWidth="1"/>
    <col min="11789" max="12032" width="9" style="19"/>
    <col min="12033" max="12044" width="10.125" style="19" customWidth="1"/>
    <col min="12045" max="12288" width="9" style="19"/>
    <col min="12289" max="12300" width="10.125" style="19" customWidth="1"/>
    <col min="12301" max="12544" width="9" style="19"/>
    <col min="12545" max="12556" width="10.125" style="19" customWidth="1"/>
    <col min="12557" max="12800" width="9" style="19"/>
    <col min="12801" max="12812" width="10.125" style="19" customWidth="1"/>
    <col min="12813" max="13056" width="9" style="19"/>
    <col min="13057" max="13068" width="10.125" style="19" customWidth="1"/>
    <col min="13069" max="13312" width="9" style="19"/>
    <col min="13313" max="13324" width="10.125" style="19" customWidth="1"/>
    <col min="13325" max="13568" width="9" style="19"/>
    <col min="13569" max="13580" width="10.125" style="19" customWidth="1"/>
    <col min="13581" max="13824" width="9" style="19"/>
    <col min="13825" max="13836" width="10.125" style="19" customWidth="1"/>
    <col min="13837" max="14080" width="9" style="19"/>
    <col min="14081" max="14092" width="10.125" style="19" customWidth="1"/>
    <col min="14093" max="14336" width="9" style="19"/>
    <col min="14337" max="14348" width="10.125" style="19" customWidth="1"/>
    <col min="14349" max="14592" width="9" style="19"/>
    <col min="14593" max="14604" width="10.125" style="19" customWidth="1"/>
    <col min="14605" max="14848" width="9" style="19"/>
    <col min="14849" max="14860" width="10.125" style="19" customWidth="1"/>
    <col min="14861" max="15104" width="9" style="19"/>
    <col min="15105" max="15116" width="10.125" style="19" customWidth="1"/>
    <col min="15117" max="15360" width="9" style="19"/>
    <col min="15361" max="15372" width="10.125" style="19" customWidth="1"/>
    <col min="15373" max="15616" width="9" style="19"/>
    <col min="15617" max="15628" width="10.125" style="19" customWidth="1"/>
    <col min="15629" max="15872" width="9" style="19"/>
    <col min="15873" max="15884" width="10.125" style="19" customWidth="1"/>
    <col min="15885" max="16128" width="9" style="19"/>
    <col min="16129" max="16140" width="10.125" style="19" customWidth="1"/>
    <col min="16141" max="16384" width="9" style="19"/>
  </cols>
  <sheetData>
    <row r="1" spans="1:12" s="15" customFormat="1" ht="30" customHeight="1" x14ac:dyDescent="0.15">
      <c r="A1" s="167" t="s">
        <v>332</v>
      </c>
      <c r="B1" s="167"/>
      <c r="C1" s="167"/>
      <c r="D1" s="167"/>
      <c r="E1" s="167"/>
      <c r="F1" s="167"/>
      <c r="G1" s="167"/>
      <c r="H1" s="167"/>
      <c r="I1" s="167"/>
      <c r="J1" s="167"/>
      <c r="K1" s="167"/>
      <c r="L1" s="167"/>
    </row>
    <row r="2" spans="1:12" s="16" customFormat="1" ht="11.1" customHeight="1" x14ac:dyDescent="0.15">
      <c r="L2" s="10" t="s">
        <v>333</v>
      </c>
    </row>
    <row r="3" spans="1:12" s="16" customFormat="1" ht="15" customHeight="1" x14ac:dyDescent="0.15">
      <c r="A3" s="20" t="s">
        <v>2</v>
      </c>
      <c r="B3" s="21"/>
      <c r="C3" s="21"/>
      <c r="D3" s="21"/>
      <c r="E3" s="21"/>
      <c r="F3" s="21"/>
      <c r="G3" s="21"/>
      <c r="H3" s="21"/>
      <c r="I3" s="21"/>
      <c r="J3" s="21"/>
      <c r="K3" s="29"/>
      <c r="L3" s="10" t="s">
        <v>3</v>
      </c>
    </row>
    <row r="4" spans="1:12" s="17" customFormat="1" ht="27.95" customHeight="1" x14ac:dyDescent="0.15">
      <c r="A4" s="168" t="s">
        <v>334</v>
      </c>
      <c r="B4" s="169"/>
      <c r="C4" s="169"/>
      <c r="D4" s="169"/>
      <c r="E4" s="169"/>
      <c r="F4" s="170"/>
      <c r="G4" s="171" t="s">
        <v>8</v>
      </c>
      <c r="H4" s="169"/>
      <c r="I4" s="169"/>
      <c r="J4" s="169"/>
      <c r="K4" s="169"/>
      <c r="L4" s="172"/>
    </row>
    <row r="5" spans="1:12" s="17" customFormat="1" ht="30" customHeight="1" x14ac:dyDescent="0.15">
      <c r="A5" s="177" t="s">
        <v>49</v>
      </c>
      <c r="B5" s="179" t="s">
        <v>335</v>
      </c>
      <c r="C5" s="173" t="s">
        <v>336</v>
      </c>
      <c r="D5" s="174"/>
      <c r="E5" s="175"/>
      <c r="F5" s="181" t="s">
        <v>337</v>
      </c>
      <c r="G5" s="182" t="s">
        <v>49</v>
      </c>
      <c r="H5" s="179" t="s">
        <v>335</v>
      </c>
      <c r="I5" s="173" t="s">
        <v>336</v>
      </c>
      <c r="J5" s="174"/>
      <c r="K5" s="175"/>
      <c r="L5" s="184" t="s">
        <v>337</v>
      </c>
    </row>
    <row r="6" spans="1:12" s="17" customFormat="1" ht="30" customHeight="1" x14ac:dyDescent="0.15">
      <c r="A6" s="178"/>
      <c r="B6" s="180"/>
      <c r="C6" s="22" t="s">
        <v>167</v>
      </c>
      <c r="D6" s="22" t="s">
        <v>338</v>
      </c>
      <c r="E6" s="22" t="s">
        <v>339</v>
      </c>
      <c r="F6" s="181"/>
      <c r="G6" s="183"/>
      <c r="H6" s="180"/>
      <c r="I6" s="22" t="s">
        <v>167</v>
      </c>
      <c r="J6" s="22" t="s">
        <v>338</v>
      </c>
      <c r="K6" s="22" t="s">
        <v>339</v>
      </c>
      <c r="L6" s="185"/>
    </row>
    <row r="7" spans="1:12" s="17" customFormat="1" ht="27.95" customHeight="1" x14ac:dyDescent="0.15">
      <c r="A7" s="23">
        <v>1</v>
      </c>
      <c r="B7" s="24">
        <v>2</v>
      </c>
      <c r="C7" s="24">
        <v>3</v>
      </c>
      <c r="D7" s="24">
        <v>4</v>
      </c>
      <c r="E7" s="24">
        <v>5</v>
      </c>
      <c r="F7" s="24">
        <v>6</v>
      </c>
      <c r="G7" s="24">
        <v>7</v>
      </c>
      <c r="H7" s="24">
        <v>8</v>
      </c>
      <c r="I7" s="24">
        <v>9</v>
      </c>
      <c r="J7" s="24">
        <v>10</v>
      </c>
      <c r="K7" s="24">
        <v>11</v>
      </c>
      <c r="L7" s="30">
        <v>12</v>
      </c>
    </row>
    <row r="8" spans="1:12" s="18" customFormat="1" ht="42.75" customHeight="1" x14ac:dyDescent="0.15">
      <c r="A8" s="25">
        <v>582.34</v>
      </c>
      <c r="B8" s="26">
        <v>388</v>
      </c>
      <c r="C8" s="26">
        <v>119.39</v>
      </c>
      <c r="D8" s="27"/>
      <c r="E8" s="26">
        <v>119.39</v>
      </c>
      <c r="F8" s="26">
        <v>74.95</v>
      </c>
      <c r="G8" s="26">
        <f>H8+I8+L8</f>
        <v>405.77</v>
      </c>
      <c r="H8" s="26">
        <v>292.45999999999998</v>
      </c>
      <c r="I8" s="26">
        <v>68.39</v>
      </c>
      <c r="J8" s="27"/>
      <c r="K8" s="31">
        <v>68.39</v>
      </c>
      <c r="L8" s="32">
        <v>44.92</v>
      </c>
    </row>
    <row r="9" spans="1:12" ht="45" customHeight="1" x14ac:dyDescent="0.15">
      <c r="A9" s="208" t="s">
        <v>345</v>
      </c>
      <c r="B9" s="176"/>
      <c r="C9" s="176"/>
      <c r="D9" s="176"/>
      <c r="E9" s="176"/>
      <c r="F9" s="176"/>
      <c r="G9" s="176"/>
      <c r="H9" s="176"/>
      <c r="I9" s="176"/>
      <c r="J9" s="176"/>
      <c r="K9" s="176"/>
      <c r="L9" s="176"/>
    </row>
    <row r="11" spans="1:12" x14ac:dyDescent="0.15">
      <c r="H11" s="28"/>
    </row>
  </sheetData>
  <mergeCells count="12">
    <mergeCell ref="A9:L9"/>
    <mergeCell ref="A5:A6"/>
    <mergeCell ref="B5:B6"/>
    <mergeCell ref="F5:F6"/>
    <mergeCell ref="G5:G6"/>
    <mergeCell ref="H5:H6"/>
    <mergeCell ref="L5:L6"/>
    <mergeCell ref="A1:L1"/>
    <mergeCell ref="A4:F4"/>
    <mergeCell ref="G4:L4"/>
    <mergeCell ref="C5:E5"/>
    <mergeCell ref="I5:K5"/>
  </mergeCells>
  <phoneticPr fontId="16" type="noConversion"/>
  <printOptions horizontalCentered="1"/>
  <pageMargins left="0.35433070866141703" right="0.35433070866141703" top="0.59055118110236204" bottom="0.78740157480314998" header="0.511811023622047" footer="0.196850393700787"/>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owOutlineSymbols="0"/>
    <pageSetUpPr fitToPage="1"/>
  </sheetPr>
  <dimension ref="A1:J13"/>
  <sheetViews>
    <sheetView workbookViewId="0">
      <selection activeCell="E7" sqref="E7"/>
    </sheetView>
  </sheetViews>
  <sheetFormatPr defaultColWidth="8" defaultRowHeight="12.75" x14ac:dyDescent="0.2"/>
  <cols>
    <col min="1" max="3" width="2.75" style="1" customWidth="1"/>
    <col min="4" max="4" width="9.125" style="1" customWidth="1"/>
    <col min="5" max="6" width="13.625" style="1" customWidth="1"/>
    <col min="7" max="9" width="10.375" style="1" customWidth="1"/>
    <col min="10" max="10" width="19.125" style="1" customWidth="1"/>
    <col min="11" max="16384" width="8" style="1"/>
  </cols>
  <sheetData>
    <row r="1" spans="1:10" ht="18.75" customHeight="1" x14ac:dyDescent="0.2">
      <c r="A1" s="101" t="s">
        <v>340</v>
      </c>
      <c r="B1" s="101"/>
      <c r="C1" s="101"/>
      <c r="D1" s="101"/>
      <c r="E1" s="101"/>
      <c r="F1" s="101"/>
      <c r="G1" s="101"/>
      <c r="H1" s="101"/>
      <c r="I1" s="101"/>
      <c r="J1" s="101"/>
    </row>
    <row r="2" spans="1:10" ht="15" customHeight="1" x14ac:dyDescent="0.2">
      <c r="A2" s="2"/>
      <c r="B2" s="2"/>
      <c r="C2" s="2"/>
      <c r="D2" s="2"/>
      <c r="E2" s="2"/>
      <c r="F2" s="2"/>
      <c r="G2" s="2"/>
      <c r="H2" s="2"/>
      <c r="I2" s="2"/>
      <c r="J2" s="10" t="s">
        <v>341</v>
      </c>
    </row>
    <row r="3" spans="1:10" ht="15" customHeight="1" x14ac:dyDescent="0.2">
      <c r="A3" s="3" t="s">
        <v>2</v>
      </c>
      <c r="B3" s="2"/>
      <c r="C3" s="2"/>
      <c r="D3" s="2"/>
      <c r="E3" s="2"/>
      <c r="F3" s="2"/>
      <c r="G3" s="2"/>
      <c r="H3" s="2"/>
      <c r="I3" s="2"/>
      <c r="J3" s="11" t="s">
        <v>3</v>
      </c>
    </row>
    <row r="4" spans="1:10" ht="22.5" customHeight="1" x14ac:dyDescent="0.2">
      <c r="A4" s="186" t="s">
        <v>131</v>
      </c>
      <c r="B4" s="187"/>
      <c r="C4" s="187"/>
      <c r="D4" s="188"/>
      <c r="E4" s="197" t="s">
        <v>27</v>
      </c>
      <c r="F4" s="197" t="s">
        <v>342</v>
      </c>
      <c r="G4" s="123" t="s">
        <v>166</v>
      </c>
      <c r="H4" s="123" t="s">
        <v>166</v>
      </c>
      <c r="I4" s="123" t="s">
        <v>166</v>
      </c>
      <c r="J4" s="199" t="s">
        <v>28</v>
      </c>
    </row>
    <row r="5" spans="1:10" ht="15" customHeight="1" x14ac:dyDescent="0.2">
      <c r="A5" s="202" t="s">
        <v>40</v>
      </c>
      <c r="B5" s="203"/>
      <c r="C5" s="204"/>
      <c r="D5" s="195" t="s">
        <v>42</v>
      </c>
      <c r="E5" s="198"/>
      <c r="F5" s="198"/>
      <c r="G5" s="124" t="s">
        <v>167</v>
      </c>
      <c r="H5" s="124" t="s">
        <v>132</v>
      </c>
      <c r="I5" s="124" t="s">
        <v>133</v>
      </c>
      <c r="J5" s="200"/>
    </row>
    <row r="6" spans="1:10" ht="33" customHeight="1" x14ac:dyDescent="0.2">
      <c r="A6" s="205"/>
      <c r="B6" s="206"/>
      <c r="C6" s="207"/>
      <c r="D6" s="196"/>
      <c r="E6" s="196"/>
      <c r="F6" s="196"/>
      <c r="G6" s="124" t="s">
        <v>49</v>
      </c>
      <c r="H6" s="124" t="s">
        <v>132</v>
      </c>
      <c r="I6" s="124" t="s">
        <v>133</v>
      </c>
      <c r="J6" s="201"/>
    </row>
    <row r="7" spans="1:10" ht="27" customHeight="1" x14ac:dyDescent="0.2">
      <c r="A7" s="189" t="s">
        <v>43</v>
      </c>
      <c r="B7" s="190"/>
      <c r="C7" s="190"/>
      <c r="D7" s="191"/>
      <c r="E7" s="6" t="s">
        <v>10</v>
      </c>
      <c r="F7" s="6">
        <v>2</v>
      </c>
      <c r="G7" s="6">
        <v>3</v>
      </c>
      <c r="H7" s="6">
        <v>4</v>
      </c>
      <c r="I7" s="6">
        <v>5</v>
      </c>
      <c r="J7" s="12">
        <v>6</v>
      </c>
    </row>
    <row r="8" spans="1:10" ht="27" customHeight="1" x14ac:dyDescent="0.2">
      <c r="A8" s="189" t="s">
        <v>49</v>
      </c>
      <c r="B8" s="190"/>
      <c r="C8" s="190"/>
      <c r="D8" s="191"/>
      <c r="E8" s="7"/>
      <c r="F8" s="7"/>
      <c r="G8" s="7"/>
      <c r="H8" s="7"/>
      <c r="I8" s="7"/>
      <c r="J8" s="13"/>
    </row>
    <row r="9" spans="1:10" ht="27" customHeight="1" x14ac:dyDescent="0.2">
      <c r="A9" s="137"/>
      <c r="B9" s="138"/>
      <c r="C9" s="138"/>
      <c r="D9" s="8"/>
      <c r="E9" s="9"/>
      <c r="F9" s="9"/>
      <c r="G9" s="9"/>
      <c r="H9" s="9"/>
      <c r="I9" s="9"/>
      <c r="J9" s="14"/>
    </row>
    <row r="10" spans="1:10" ht="43.15" customHeight="1" x14ac:dyDescent="0.2">
      <c r="A10" s="192" t="s">
        <v>343</v>
      </c>
      <c r="B10" s="192"/>
      <c r="C10" s="192"/>
      <c r="D10" s="192"/>
      <c r="E10" s="192"/>
      <c r="F10" s="192"/>
      <c r="G10" s="192"/>
      <c r="H10" s="192"/>
      <c r="I10" s="192"/>
      <c r="J10" s="192"/>
    </row>
    <row r="11" spans="1:10" ht="21.75" customHeight="1" x14ac:dyDescent="0.2">
      <c r="A11" s="193" t="s">
        <v>344</v>
      </c>
      <c r="B11" s="194"/>
      <c r="C11" s="194"/>
      <c r="D11" s="194"/>
      <c r="E11" s="194"/>
      <c r="F11" s="194"/>
      <c r="G11" s="194"/>
      <c r="H11" s="194"/>
      <c r="I11" s="194"/>
      <c r="J11" s="194"/>
    </row>
    <row r="12" spans="1:10" ht="15" customHeight="1" x14ac:dyDescent="0.2">
      <c r="A12" s="120"/>
      <c r="B12" s="120"/>
      <c r="C12" s="120"/>
      <c r="D12" s="120"/>
      <c r="E12" s="120"/>
      <c r="F12" s="120"/>
      <c r="G12" s="120"/>
      <c r="H12" s="120"/>
      <c r="I12" s="120"/>
      <c r="J12" s="120"/>
    </row>
    <row r="13" spans="1:10" ht="15" customHeight="1" x14ac:dyDescent="0.2">
      <c r="A13" s="121"/>
      <c r="B13" s="121"/>
      <c r="C13" s="121"/>
      <c r="D13" s="121"/>
      <c r="E13" s="121"/>
      <c r="F13" s="121"/>
      <c r="G13" s="121"/>
      <c r="H13" s="121"/>
      <c r="I13" s="121"/>
      <c r="J13" s="121"/>
    </row>
  </sheetData>
  <mergeCells count="18">
    <mergeCell ref="A9:C9"/>
    <mergeCell ref="A10:J10"/>
    <mergeCell ref="A11:J11"/>
    <mergeCell ref="A12:J12"/>
    <mergeCell ref="A13:J13"/>
    <mergeCell ref="A1:J1"/>
    <mergeCell ref="A4:D4"/>
    <mergeCell ref="G4:I4"/>
    <mergeCell ref="A7:D7"/>
    <mergeCell ref="A8:D8"/>
    <mergeCell ref="D5:D6"/>
    <mergeCell ref="E4:E6"/>
    <mergeCell ref="F4:F6"/>
    <mergeCell ref="G5:G6"/>
    <mergeCell ref="H5:H6"/>
    <mergeCell ref="I5:I6"/>
    <mergeCell ref="J4:J6"/>
    <mergeCell ref="A5:C6"/>
  </mergeCells>
  <phoneticPr fontId="16" type="noConversion"/>
  <printOptions horizontalCentered="1"/>
  <pageMargins left="0.74803149606299202" right="0.74803149606299202" top="0.98425196850393704" bottom="0.98425196850393704" header="0.511811023622047" footer="0.511811023622047"/>
  <pageSetup orientation="landscape"/>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5</vt:i4>
      </vt:variant>
    </vt:vector>
  </HeadingPairs>
  <TitlesOfParts>
    <vt:vector size="13" baseType="lpstr">
      <vt:lpstr>g01表_收入支出决算总表</vt:lpstr>
      <vt:lpstr>g02表_收入决算表</vt:lpstr>
      <vt:lpstr>g03表_支出决算表</vt:lpstr>
      <vt:lpstr>g04表_财政拨款收入支出决算总表</vt:lpstr>
      <vt:lpstr>g05表_一般公共预算财政拨款支出决算表</vt:lpstr>
      <vt:lpstr>g06表_一般公共预算财政拨款基本支出决算表</vt:lpstr>
      <vt:lpstr>g07一般公共预算财政拨款“三公”经费支出决算表</vt:lpstr>
      <vt:lpstr>g08政府性基金预算财政拨款收入支出决算总表</vt:lpstr>
      <vt:lpstr>g05表_一般公共预算财政拨款支出决算表!Print_Area</vt:lpstr>
      <vt:lpstr>g07一般公共预算财政拨款“三公”经费支出决算表!Print_Area</vt:lpstr>
      <vt:lpstr>g02表_收入决算表!Print_Titles</vt:lpstr>
      <vt:lpstr>g03表_支出决算表!Print_Titles</vt:lpstr>
      <vt:lpstr>g05表_一般公共预算财政拨款支出决算表!Print_Titles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WSD</cp:lastModifiedBy>
  <cp:lastPrinted>2020-07-13T02:05:00Z</cp:lastPrinted>
  <dcterms:created xsi:type="dcterms:W3CDTF">2019-07-09T06:32:00Z</dcterms:created>
  <dcterms:modified xsi:type="dcterms:W3CDTF">2020-07-17T06:52:49Z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